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22EEBD5A-3979-470A-9B48-FE37F5B0A3B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calcPr calcId="191029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S1" i="3"/>
  <c r="L1" i="3" l="1"/>
  <c r="K1" i="3"/>
  <c r="G27" i="2"/>
  <c r="F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E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CONCILIADAS Y RADICADAS NUEVAMENTE EL 22 DE DICIEMBRE DE 2021 </t>
        </r>
      </text>
    </comment>
    <comment ref="E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10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11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12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  <comment ref="E13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CONCILIADAS Y RADICADAS EL 22 DE DICIEMBRE DE 2021</t>
        </r>
      </text>
    </comment>
  </commentList>
</comments>
</file>

<file path=xl/sharedStrings.xml><?xml version="1.0" encoding="utf-8"?>
<sst xmlns="http://schemas.openxmlformats.org/spreadsheetml/2006/main" count="355" uniqueCount="170">
  <si>
    <t>NIT</t>
  </si>
  <si>
    <t>PRESTADOR</t>
  </si>
  <si>
    <t>VALOR FACTURA</t>
  </si>
  <si>
    <t>CORPCODESA DE OCCIDENTE S A S</t>
  </si>
  <si>
    <t>COR</t>
  </si>
  <si>
    <t>ALFA FACTURA</t>
  </si>
  <si>
    <t>NUMERO FACTURA</t>
  </si>
  <si>
    <t>COR-602</t>
  </si>
  <si>
    <t>COR-603</t>
  </si>
  <si>
    <t>COR-604</t>
  </si>
  <si>
    <t>COR-605</t>
  </si>
  <si>
    <t>COR-606</t>
  </si>
  <si>
    <t>COR-607</t>
  </si>
  <si>
    <t>COR-608</t>
  </si>
  <si>
    <t>COR-609</t>
  </si>
  <si>
    <t>COR-610</t>
  </si>
  <si>
    <t>COR-611</t>
  </si>
  <si>
    <t>COR-612</t>
  </si>
  <si>
    <t>COR-613</t>
  </si>
  <si>
    <t>COR- 777</t>
  </si>
  <si>
    <t>COR- 778</t>
  </si>
  <si>
    <t>COR- 779</t>
  </si>
  <si>
    <t>COR- 780</t>
  </si>
  <si>
    <t>COR- 781</t>
  </si>
  <si>
    <t>COR- 782</t>
  </si>
  <si>
    <t>COR- 783</t>
  </si>
  <si>
    <t>COR-867</t>
  </si>
  <si>
    <t>COR- 868</t>
  </si>
  <si>
    <t>COR-869</t>
  </si>
  <si>
    <t>COR-870</t>
  </si>
  <si>
    <t>COR-871</t>
  </si>
  <si>
    <t>COR-872</t>
  </si>
  <si>
    <t xml:space="preserve">FECHA </t>
  </si>
  <si>
    <t xml:space="preserve">VALOR REAL </t>
  </si>
  <si>
    <t xml:space="preserve">FALLIDO </t>
  </si>
  <si>
    <t xml:space="preserve">TENER EN CUENTA </t>
  </si>
  <si>
    <t>ENTIDAD</t>
  </si>
  <si>
    <t>PrefijoFactura</t>
  </si>
  <si>
    <t>RETENCION</t>
  </si>
  <si>
    <t>AUTORIZACION</t>
  </si>
  <si>
    <t>A)Factura no radicada en ERP</t>
  </si>
  <si>
    <t>no_cruza</t>
  </si>
  <si>
    <t>B)Factura sin saldo ERP</t>
  </si>
  <si>
    <t>OK</t>
  </si>
  <si>
    <t>E)Glosas total en Gestion por ERP</t>
  </si>
  <si>
    <t>SE DEVUELVEN FACTURAS POR QUE ESTE CUPS VERHOSPIQUE TIENE LAS AUTO.  NOES VALIDO PARA EL SERV. VALIDAR CON DPTO DE AUTORIZACIONES EN COMFANGELA CAMPAZ</t>
  </si>
  <si>
    <t>SI</t>
  </si>
  <si>
    <t>G)factura inicial en Gestion por ERP</t>
  </si>
  <si>
    <t>NIT IPS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</si>
  <si>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</si>
  <si>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</si>
  <si>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</si>
  <si>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</si>
  <si>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</si>
  <si>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</si>
  <si>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</si>
  <si>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</si>
  <si>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</si>
  <si>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</si>
  <si>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</si>
  <si>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</si>
  <si>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</si>
  <si>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</si>
  <si>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</si>
  <si>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</si>
  <si>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</si>
  <si>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</si>
  <si>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</si>
  <si>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</si>
  <si>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</si>
  <si>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</si>
  <si>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</si>
  <si>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</si>
  <si>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</si>
  <si>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</si>
  <si>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</si>
  <si>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</si>
  <si>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F CORTE</t>
  </si>
  <si>
    <t>TOTAL</t>
  </si>
  <si>
    <t>FACTURA</t>
  </si>
  <si>
    <t>LLAVE</t>
  </si>
  <si>
    <t>COR_867</t>
  </si>
  <si>
    <t>COR_868</t>
  </si>
  <si>
    <t>COR_869</t>
  </si>
  <si>
    <t>COR_870</t>
  </si>
  <si>
    <t>COR_871</t>
  </si>
  <si>
    <t>COR_872</t>
  </si>
  <si>
    <t>COR_602</t>
  </si>
  <si>
    <t>COR_603</t>
  </si>
  <si>
    <t>COR_610</t>
  </si>
  <si>
    <t>COR_611</t>
  </si>
  <si>
    <t>COR_612</t>
  </si>
  <si>
    <t>COR_613</t>
  </si>
  <si>
    <t>COR_777</t>
  </si>
  <si>
    <t>COR_779</t>
  </si>
  <si>
    <t>COR_780</t>
  </si>
  <si>
    <t>COR_781</t>
  </si>
  <si>
    <t>COR_782</t>
  </si>
  <si>
    <t>COR_783</t>
  </si>
  <si>
    <t>COR_604</t>
  </si>
  <si>
    <t>COR_605</t>
  </si>
  <si>
    <t>COR_606</t>
  </si>
  <si>
    <t>COR_607</t>
  </si>
  <si>
    <t>COR_608</t>
  </si>
  <si>
    <t>COR_609</t>
  </si>
  <si>
    <t>COR_778</t>
  </si>
  <si>
    <t>900379852_COR_867</t>
  </si>
  <si>
    <t>900379852_COR_868</t>
  </si>
  <si>
    <t>900379852_COR_869</t>
  </si>
  <si>
    <t>900379852_COR_870</t>
  </si>
  <si>
    <t>900379852_COR_871</t>
  </si>
  <si>
    <t>900379852_COR_872</t>
  </si>
  <si>
    <t>900379852_COR_602</t>
  </si>
  <si>
    <t>900379852_COR_603</t>
  </si>
  <si>
    <t>900379852_COR_610</t>
  </si>
  <si>
    <t>900379852_COR_611</t>
  </si>
  <si>
    <t>900379852_COR_612</t>
  </si>
  <si>
    <t>900379852_COR_613</t>
  </si>
  <si>
    <t>900379852_COR_777</t>
  </si>
  <si>
    <t>900379852_COR_779</t>
  </si>
  <si>
    <t>900379852_COR_780</t>
  </si>
  <si>
    <t>900379852_COR_781</t>
  </si>
  <si>
    <t>900379852_COR_782</t>
  </si>
  <si>
    <t>900379852_COR_783</t>
  </si>
  <si>
    <t>900379852_COR_604</t>
  </si>
  <si>
    <t>900379852_COR_605</t>
  </si>
  <si>
    <t>900379852_COR_606</t>
  </si>
  <si>
    <t>900379852_COR_607</t>
  </si>
  <si>
    <t>900379852_COR_608</t>
  </si>
  <si>
    <t>900379852_COR_609</t>
  </si>
  <si>
    <t>900379852_COR_778</t>
  </si>
  <si>
    <t>ESTADO EPS ENERO 04 DE 2022</t>
  </si>
  <si>
    <t>POR PAGAR SAP</t>
  </si>
  <si>
    <t>DOCUMENTO CONTABLE</t>
  </si>
  <si>
    <t>FUERA DE CIERRE</t>
  </si>
  <si>
    <t>FACTURA CORRIENTE</t>
  </si>
  <si>
    <t>FACTURA NO RADICADA</t>
  </si>
  <si>
    <t>Etiquetas de fila</t>
  </si>
  <si>
    <t>Total general</t>
  </si>
  <si>
    <t>Cuenta de POR PAGAR SAP</t>
  </si>
  <si>
    <t>Suma de SALDO FACT IPS</t>
  </si>
  <si>
    <t>Cuenta de FACTURA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</si>
  <si>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</si>
  <si>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</si>
  <si>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</si>
  <si>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</si>
  <si>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</si>
  <si>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</si>
  <si>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</si>
  <si>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</si>
  <si>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</si>
  <si>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</si>
  <si>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</si>
  <si>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</si>
  <si>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</si>
  <si>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</si>
  <si>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</si>
  <si>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</si>
  <si>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</si>
  <si>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</si>
  <si>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</si>
  <si>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</si>
  <si>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</si>
  <si>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</si>
  <si>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</si>
  <si>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:CORPCODESA DE OCCIDENTE S A S</t>
  </si>
  <si>
    <t>NIT: 900379852</t>
  </si>
  <si>
    <t>A continuacion me permito remitir   nuestra respuesta al estado de cartera presentado en la fecha: 28/12/2021</t>
  </si>
  <si>
    <t>Con Corte al dia :28/12/2021</t>
  </si>
  <si>
    <t>SANTIAGO DE CALI , ENERO 04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</si>
</sst>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[$$-240A]\ * #,##0.00_);_([$$-240A]\ * \(#,##0.00\);_([$$-240A]\ * &quot;-&quot;??_);_(@_)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Font="1" applyFill="1" applyBorder="1" applyAlignment="1">
      <alignment horizontal="center"/>
    </xf>
    <xf numFmtId="15" fontId="3" fillId="0" borderId="1" xfId="0" applyNumberFormat="1" applyFont="1" applyBorder="1" applyAlignment="1">
      <alignment horizontal="right"/>
    </xf>
    <xf numFmtId="15" fontId="0" fillId="0" borderId="1" xfId="0" applyNumberFormat="1" applyBorder="1"/>
    <xf numFmtId="164" fontId="0" fillId="0" borderId="1" xfId="1" applyNumberFormat="1" applyFont="1" applyBorder="1"/>
    <xf numFmtId="164" fontId="0" fillId="4" borderId="0" xfId="0" applyNumberFormat="1" applyFill="1"/>
    <xf numFmtId="164" fontId="0" fillId="5" borderId="0" xfId="1" applyNumberFormat="1" applyFont="1" applyFill="1"/>
    <xf numFmtId="15" fontId="3" fillId="0" borderId="1" xfId="0" applyNumberFormat="1" applyFont="1" applyFill="1" applyBorder="1"/>
    <xf numFmtId="14" fontId="0" fillId="0" borderId="1" xfId="0" applyNumberFormat="1" applyBorder="1"/>
    <xf numFmtId="165" fontId="0" fillId="0" borderId="1" xfId="2" applyNumberFormat="1" applyFont="1" applyBorder="1"/>
    <xf numFmtId="0" fontId="0" fillId="7" borderId="1" xfId="0" applyFill="1" applyBorder="1" applyAlignment="1">
      <alignment horizontal="center" vertical="center" wrapText="1"/>
    </xf>
    <xf numFmtId="0" fontId="2" fillId="0" borderId="0" xfId="0" applyFont="1"/>
    <xf numFmtId="165" fontId="2" fillId="0" borderId="0" xfId="2" applyNumberFormat="1" applyFont="1"/>
    <xf numFmtId="0" fontId="0" fillId="8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66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7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7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7" fontId="6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0" fillId="6" borderId="0" xfId="0" applyFill="1" applyAlignment="1">
      <alignment horizontal="center"/>
    </xf>
  </cellXfs>
  <cellStyles count="5">
    <cellStyle name="Millares" xfId="2" builtinId="3"/>
    <cellStyle name="Millares 2" xfId="4" xr:uid="{9CAEDBC0-F04B-425F-8951-8636A4669B6C}"/>
    <cellStyle name="Moneda" xfId="1" builtinId="4"/>
    <cellStyle name="Normal" xfId="0" builtinId="0"/>
    <cellStyle name="Normal 2" xfId="3" xr:uid="{D534E32C-7433-4D11-8F52-EDA77A36266C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3</xdr:row>
      <xdr:rowOff>19049</xdr:rowOff>
    </xdr:from>
    <xdr:to>
      <xdr:col>9</xdr:col>
      <xdr:colOff>714375</xdr:colOff>
      <xdr:row>12</xdr:row>
      <xdr:rowOff>104774</xdr:rowOff>
    </xdr:to>
    <xdr:sp macro="" textlink="">
      <xdr:nvSpPr>
        <xdr:cNvPr id="2" name="Llav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62800" y="952499"/>
          <a:ext cx="2790825" cy="1800225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6</xdr:col>
      <xdr:colOff>666749</xdr:colOff>
      <xdr:row>4</xdr:row>
      <xdr:rowOff>161926</xdr:rowOff>
    </xdr:from>
    <xdr:to>
      <xdr:col>9</xdr:col>
      <xdr:colOff>447675</xdr:colOff>
      <xdr:row>8</xdr:row>
      <xdr:rowOff>104775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410449" y="1285876"/>
          <a:ext cx="2276476" cy="704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/>
            <a:t>CONCILIADAS Y RADICADAS NUEVAMENTE EL 22 DE DICIEMBRE DE 2021</a:t>
          </a:r>
        </a:p>
      </xdr:txBody>
    </xdr:sp>
    <xdr:clientData/>
  </xdr:twoCellAnchor>
  <xdr:twoCellAnchor>
    <xdr:from>
      <xdr:col>6</xdr:col>
      <xdr:colOff>57150</xdr:colOff>
      <xdr:row>3</xdr:row>
      <xdr:rowOff>161925</xdr:rowOff>
    </xdr:from>
    <xdr:to>
      <xdr:col>6</xdr:col>
      <xdr:colOff>419100</xdr:colOff>
      <xdr:row>7</xdr:row>
      <xdr:rowOff>157162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endCxn id="2" idx="1"/>
        </xdr:cNvCxnSpPr>
      </xdr:nvCxnSpPr>
      <xdr:spPr>
        <a:xfrm>
          <a:off x="6800850" y="1095375"/>
          <a:ext cx="361950" cy="75723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600075</xdr:colOff>
      <xdr:row>8</xdr:row>
      <xdr:rowOff>142875</xdr:rowOff>
    </xdr:from>
    <xdr:to>
      <xdr:col>9</xdr:col>
      <xdr:colOff>733425</xdr:colOff>
      <xdr:row>13</xdr:row>
      <xdr:rowOff>19050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7343775" y="2028825"/>
          <a:ext cx="2628900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/>
            <a:t>Medio</a:t>
          </a:r>
          <a:r>
            <a:rPr lang="es-CO" sz="1100" baseline="0"/>
            <a:t> </a:t>
          </a:r>
          <a:r>
            <a:rPr lang="es-CO" sz="1100"/>
            <a:t>de pago</a:t>
          </a:r>
          <a:r>
            <a:rPr lang="es-CO" sz="1100" baseline="0"/>
            <a:t> </a:t>
          </a:r>
          <a:r>
            <a:rPr lang="es-CO" sz="1100"/>
            <a:t>disponible  </a:t>
          </a:r>
          <a:br>
            <a:rPr lang="es-CO" sz="1100"/>
          </a:br>
          <a:r>
            <a:rPr lang="es-CO" sz="1100"/>
            <a:t>cuenta corriente # 2 1 0 0 3 0 0 7 6 5 8</a:t>
          </a:r>
        </a:p>
        <a:p>
          <a:r>
            <a:rPr lang="es-CO" sz="1100"/>
            <a:t>BANCO CAJA SOCIAL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F40E658-63F0-489B-BAED-E91CD7A5F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65.675362152775" createdVersion="7" refreshedVersion="7" minRefreshableVersion="3" recordCount="25" xr:uid="{68291E41-BA61-41FF-9D02-F94B49BF0370}">
  <cacheSource type="worksheet">
    <worksheetSource ref="A2:AO27" sheet="ESTADO DE CADA FACTURA"/>
  </cacheSource>
  <cacheFields count="41">
    <cacheField name="NIT IPS" numFmtId="0">
      <sharedItems containsSemiMixedTypes="0" containsString="0" containsNumber="1" containsInteger="1" minValue="900379852" maxValue="900379852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02" maxValue="87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04" maxValue="783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8-27T00:00:00" maxDate="2021-12-19T00:00:00"/>
    </cacheField>
    <cacheField name="VALOR FACT IPS" numFmtId="165">
      <sharedItems containsSemiMixedTypes="0" containsString="0" containsNumber="1" containsInteger="1" minValue="20000" maxValue="1300000"/>
    </cacheField>
    <cacheField name="SALDO FACT IPS" numFmtId="165">
      <sharedItems containsSemiMixedTypes="0" containsString="0" containsNumber="1" containsInteger="1" minValue="20000" maxValue="1300000"/>
    </cacheField>
    <cacheField name="OBSERVACION SASS" numFmtId="0">
      <sharedItems/>
    </cacheField>
    <cacheField name="ESTADO EPS ENERO 04 DE 2022" numFmtId="0">
      <sharedItems count="2">
        <s v="FACTURA NO RADICADA"/>
        <s v="FACTURA CORRIENTE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20000" maxValue="1300000"/>
    </cacheField>
    <cacheField name="VALOR GLOSA DV" numFmtId="165">
      <sharedItems containsString="0" containsBlank="1" containsNumber="1" containsInteger="1" minValue="0" maxValue="1300000"/>
    </cacheField>
    <cacheField name="OBSERVACION GLOSA DV" numFmtId="0">
      <sharedItems containsBlank="1"/>
    </cacheField>
    <cacheField name="VALOR CRUZADO SASS" numFmtId="165">
      <sharedItems containsString="0" containsBlank="1" containsNumber="1" containsInteger="1" minValue="0" maxValue="1300000"/>
    </cacheField>
    <cacheField name="SALDO SASS" numFmtId="165">
      <sharedItems containsString="0" containsBlank="1" containsNumber="1" containsInteger="1" minValue="0" maxValue="1300000"/>
    </cacheField>
    <cacheField name="VALO CANCELADO SAP" numFmtId="165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2508516619063" maxValue="99999999999999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27T00:00:00" maxDate="2021-12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230" maxValue="20211230"/>
    </cacheField>
    <cacheField name="F RAD SASS" numFmtId="0">
      <sharedItems containsString="0" containsBlank="1" containsNumber="1" containsInteger="1" minValue="20211218" maxValue="20211227"/>
    </cacheField>
    <cacheField name="VALOR REPORTADO CRICULAR" numFmtId="0">
      <sharedItems containsString="0" containsBlank="1" containsNumber="1" containsInteger="1" minValue="20000" maxValue="1300000"/>
    </cacheField>
    <cacheField name="VALOR GLOSA ACEPTADA REPORTADO CIRCULAR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4012022" maxValue="4012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900379852"/>
    <s v="CORPCODESA DE OCCIDENTE S A S"/>
    <s v="COR"/>
    <n v="867"/>
    <m/>
    <m/>
    <m/>
    <s v="COR_867"/>
    <s v="900379852_COR_867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868"/>
    <m/>
    <m/>
    <m/>
    <s v="COR_868"/>
    <s v="900379852_COR_868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869"/>
    <m/>
    <m/>
    <m/>
    <s v="COR_869"/>
    <s v="900379852_COR_869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870"/>
    <m/>
    <m/>
    <m/>
    <s v="COR_870"/>
    <s v="900379852_COR_870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871"/>
    <m/>
    <m/>
    <m/>
    <s v="COR_871"/>
    <s v="900379852_COR_871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872"/>
    <m/>
    <m/>
    <m/>
    <s v="COR_872"/>
    <s v="900379852_COR_872"/>
    <d v="2021-10-19T00:00:00"/>
    <n v="50000"/>
    <n v="50000"/>
    <s v="A)Factura no radicada en ERP"/>
    <x v="0"/>
    <m/>
    <m/>
    <m/>
    <s v="no_cruza"/>
    <m/>
    <m/>
    <m/>
    <m/>
    <m/>
    <m/>
    <m/>
    <m/>
    <m/>
    <m/>
    <m/>
    <m/>
    <d v="2021-10-19T00:00:00"/>
    <m/>
    <m/>
    <m/>
    <m/>
    <m/>
    <m/>
    <m/>
    <m/>
    <m/>
    <n v="4012022"/>
  </r>
  <r>
    <n v="900379852"/>
    <s v="CORPCODESA DE OCCIDENTE S A S"/>
    <s v="COR"/>
    <n v="602"/>
    <m/>
    <m/>
    <m/>
    <s v="COR_602"/>
    <s v="900379852_COR_602"/>
    <d v="2021-08-27T00:00:00"/>
    <n v="175000"/>
    <n v="175000"/>
    <s v="A)Factura no radicada en ERP"/>
    <x v="0"/>
    <m/>
    <m/>
    <m/>
    <s v="no_cruza"/>
    <m/>
    <m/>
    <m/>
    <m/>
    <m/>
    <m/>
    <m/>
    <m/>
    <m/>
    <m/>
    <m/>
    <m/>
    <d v="2021-08-27T00:00:00"/>
    <m/>
    <m/>
    <m/>
    <m/>
    <m/>
    <m/>
    <m/>
    <m/>
    <m/>
    <n v="4012022"/>
  </r>
  <r>
    <n v="900379852"/>
    <s v="CORPCODESA DE OCCIDENTE S A S"/>
    <s v="COR"/>
    <n v="603"/>
    <m/>
    <m/>
    <m/>
    <s v="COR_603"/>
    <s v="900379852_COR_603"/>
    <d v="2021-08-27T00:00:00"/>
    <n v="175000"/>
    <n v="175000"/>
    <s v="A)Factura no radicada en ERP"/>
    <x v="0"/>
    <m/>
    <m/>
    <m/>
    <s v="no_cruza"/>
    <m/>
    <m/>
    <m/>
    <m/>
    <m/>
    <m/>
    <m/>
    <m/>
    <m/>
    <m/>
    <m/>
    <m/>
    <d v="2021-08-27T00:00:00"/>
    <m/>
    <m/>
    <m/>
    <m/>
    <m/>
    <m/>
    <m/>
    <m/>
    <m/>
    <n v="4012022"/>
  </r>
  <r>
    <n v="900379852"/>
    <s v="CORPCODESA DE OCCIDENTE S A S"/>
    <s v="COR"/>
    <n v="610"/>
    <s v="COR"/>
    <n v="610"/>
    <m/>
    <s v="COR_610"/>
    <s v="900379852_COR_610"/>
    <d v="2021-08-27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08516638264"/>
    <m/>
    <d v="2021-08-27T00:00:00"/>
    <m/>
    <n v="2"/>
    <m/>
    <m/>
    <n v="2"/>
    <n v="20211230"/>
    <n v="20211222"/>
    <n v="50000"/>
    <n v="0"/>
    <n v="4012022"/>
  </r>
  <r>
    <n v="900379852"/>
    <s v="CORPCODESA DE OCCIDENTE S A S"/>
    <s v="COR"/>
    <n v="611"/>
    <s v="COR"/>
    <n v="611"/>
    <m/>
    <s v="COR_611"/>
    <s v="900379852_COR_611"/>
    <d v="2021-08-27T00:00:00"/>
    <n v="1300000"/>
    <n v="1300000"/>
    <s v="B)Factura sin saldo ERP"/>
    <x v="1"/>
    <m/>
    <m/>
    <m/>
    <s v="OK"/>
    <n v="1300000"/>
    <n v="0"/>
    <m/>
    <n v="1300000"/>
    <n v="0"/>
    <m/>
    <m/>
    <m/>
    <m/>
    <m/>
    <n v="212508516640577"/>
    <m/>
    <d v="2021-08-27T00:00:00"/>
    <m/>
    <n v="2"/>
    <m/>
    <m/>
    <n v="2"/>
    <n v="20211230"/>
    <n v="20211222"/>
    <n v="1300000"/>
    <n v="0"/>
    <n v="4012022"/>
  </r>
  <r>
    <n v="900379852"/>
    <s v="CORPCODESA DE OCCIDENTE S A S"/>
    <s v="COR"/>
    <n v="612"/>
    <s v="COR"/>
    <n v="612"/>
    <m/>
    <s v="COR_612"/>
    <s v="900379852_COR_612"/>
    <d v="2021-08-27T00:00:00"/>
    <n v="50000"/>
    <n v="50000"/>
    <s v="B)Factura sin saldo ERP"/>
    <x v="1"/>
    <m/>
    <m/>
    <m/>
    <s v="OK"/>
    <n v="50000"/>
    <n v="0"/>
    <m/>
    <n v="50000"/>
    <n v="0"/>
    <m/>
    <m/>
    <m/>
    <m/>
    <m/>
    <n v="999999999999999"/>
    <m/>
    <d v="2021-08-27T00:00:00"/>
    <m/>
    <n v="2"/>
    <m/>
    <m/>
    <n v="2"/>
    <n v="20211230"/>
    <n v="20211222"/>
    <n v="50000"/>
    <n v="0"/>
    <n v="4012022"/>
  </r>
  <r>
    <n v="900379852"/>
    <s v="CORPCODESA DE OCCIDENTE S A S"/>
    <s v="COR"/>
    <n v="613"/>
    <s v="COR"/>
    <n v="613"/>
    <m/>
    <s v="COR_613"/>
    <s v="900379852_COR_613"/>
    <d v="2021-08-27T00:00:00"/>
    <n v="20000"/>
    <n v="20000"/>
    <s v="B)Factura sin saldo ERP"/>
    <x v="1"/>
    <m/>
    <m/>
    <m/>
    <s v="OK"/>
    <n v="20000"/>
    <n v="0"/>
    <m/>
    <n v="20000"/>
    <n v="0"/>
    <m/>
    <m/>
    <m/>
    <m/>
    <m/>
    <n v="212508516629984"/>
    <m/>
    <d v="2021-08-27T00:00:00"/>
    <m/>
    <n v="2"/>
    <m/>
    <m/>
    <n v="2"/>
    <n v="20211230"/>
    <n v="20211222"/>
    <n v="20000"/>
    <n v="0"/>
    <n v="4012022"/>
  </r>
  <r>
    <n v="900379852"/>
    <s v="CORPCODESA DE OCCIDENTE S A S"/>
    <s v="COR"/>
    <n v="777"/>
    <s v="COR"/>
    <n v="777"/>
    <m/>
    <s v="COR_777"/>
    <s v="900379852_COR_777"/>
    <d v="2021-12-18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18516540888"/>
    <m/>
    <d v="2021-12-18T00:00:00"/>
    <m/>
    <n v="2"/>
    <m/>
    <m/>
    <n v="1"/>
    <n v="20211230"/>
    <n v="20211218"/>
    <n v="50000"/>
    <n v="0"/>
    <n v="4012022"/>
  </r>
  <r>
    <n v="900379852"/>
    <s v="CORPCODESA DE OCCIDENTE S A S"/>
    <s v="COR"/>
    <n v="779"/>
    <s v="COR"/>
    <n v="779"/>
    <m/>
    <s v="COR_779"/>
    <s v="900379852_COR_779"/>
    <d v="2021-12-18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18516544843"/>
    <m/>
    <d v="2021-12-18T00:00:00"/>
    <m/>
    <n v="2"/>
    <m/>
    <m/>
    <n v="1"/>
    <n v="20211230"/>
    <n v="20211218"/>
    <n v="50000"/>
    <n v="0"/>
    <n v="4012022"/>
  </r>
  <r>
    <n v="900379852"/>
    <s v="CORPCODESA DE OCCIDENTE S A S"/>
    <s v="COR"/>
    <n v="780"/>
    <s v="COR"/>
    <n v="780"/>
    <m/>
    <s v="COR_780"/>
    <s v="900379852_COR_780"/>
    <d v="2021-12-18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18516546250"/>
    <m/>
    <d v="2021-12-18T00:00:00"/>
    <m/>
    <n v="2"/>
    <m/>
    <m/>
    <n v="1"/>
    <n v="20211230"/>
    <n v="20211218"/>
    <n v="50000"/>
    <n v="0"/>
    <n v="4012022"/>
  </r>
  <r>
    <n v="900379852"/>
    <s v="CORPCODESA DE OCCIDENTE S A S"/>
    <s v="COR"/>
    <n v="781"/>
    <s v="COR"/>
    <n v="781"/>
    <m/>
    <s v="COR_781"/>
    <s v="900379852_COR_781"/>
    <d v="2021-12-18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18516552007"/>
    <m/>
    <d v="2021-12-18T00:00:00"/>
    <m/>
    <n v="2"/>
    <m/>
    <m/>
    <n v="1"/>
    <n v="20211230"/>
    <n v="20211218"/>
    <n v="50000"/>
    <n v="0"/>
    <n v="4012022"/>
  </r>
  <r>
    <n v="900379852"/>
    <s v="CORPCODESA DE OCCIDENTE S A S"/>
    <s v="COR"/>
    <n v="782"/>
    <s v="COR"/>
    <n v="782"/>
    <m/>
    <s v="COR_782"/>
    <s v="900379852_COR_782"/>
    <d v="2021-12-18T00:00:00"/>
    <n v="100000"/>
    <n v="100000"/>
    <s v="B)Factura sin saldo ERP"/>
    <x v="1"/>
    <m/>
    <m/>
    <m/>
    <s v="OK"/>
    <n v="100000"/>
    <n v="0"/>
    <m/>
    <n v="100000"/>
    <n v="0"/>
    <m/>
    <m/>
    <m/>
    <m/>
    <m/>
    <n v="212518516551055"/>
    <m/>
    <d v="2021-12-18T00:00:00"/>
    <m/>
    <n v="2"/>
    <m/>
    <m/>
    <n v="1"/>
    <n v="20211230"/>
    <n v="20211218"/>
    <n v="100000"/>
    <n v="0"/>
    <n v="4012022"/>
  </r>
  <r>
    <n v="900379852"/>
    <s v="CORPCODESA DE OCCIDENTE S A S"/>
    <s v="COR"/>
    <n v="783"/>
    <s v="COR"/>
    <n v="783"/>
    <m/>
    <s v="COR_783"/>
    <s v="900379852_COR_783"/>
    <d v="2021-12-18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18516549281"/>
    <m/>
    <d v="2021-12-18T00:00:00"/>
    <m/>
    <n v="2"/>
    <m/>
    <m/>
    <n v="1"/>
    <n v="20211230"/>
    <n v="20211218"/>
    <n v="50000"/>
    <n v="0"/>
    <n v="4012022"/>
  </r>
  <r>
    <n v="900379852"/>
    <s v="CORPCODESA DE OCCIDENTE S A S"/>
    <s v="COR"/>
    <n v="604"/>
    <s v="COR"/>
    <n v="604"/>
    <m/>
    <s v="COR_604"/>
    <s v="900379852_COR_604"/>
    <d v="2021-08-27T00:00:00"/>
    <n v="320000"/>
    <n v="320000"/>
    <s v="B)Factura sin saldo ERP"/>
    <x v="1"/>
    <m/>
    <m/>
    <m/>
    <s v="OK"/>
    <n v="320000"/>
    <n v="0"/>
    <m/>
    <n v="320000"/>
    <n v="0"/>
    <m/>
    <m/>
    <m/>
    <m/>
    <m/>
    <n v="212508516619063"/>
    <m/>
    <d v="2021-08-27T00:00:00"/>
    <m/>
    <n v="2"/>
    <m/>
    <m/>
    <n v="2"/>
    <n v="20211230"/>
    <n v="20211222"/>
    <n v="320000"/>
    <n v="0"/>
    <n v="4012022"/>
  </r>
  <r>
    <n v="900379852"/>
    <s v="CORPCODESA DE OCCIDENTE S A S"/>
    <s v="COR"/>
    <n v="605"/>
    <s v="COR"/>
    <n v="605"/>
    <m/>
    <s v="COR_605"/>
    <s v="900379852_COR_605"/>
    <d v="2021-08-27T00:00:00"/>
    <n v="175000"/>
    <n v="175000"/>
    <s v="B)Factura sin saldo ERP"/>
    <x v="1"/>
    <m/>
    <m/>
    <m/>
    <s v="OK"/>
    <n v="175000"/>
    <n v="0"/>
    <m/>
    <n v="175000"/>
    <n v="0"/>
    <m/>
    <m/>
    <m/>
    <m/>
    <m/>
    <n v="212508516629984"/>
    <m/>
    <d v="2021-08-27T00:00:00"/>
    <m/>
    <n v="2"/>
    <m/>
    <m/>
    <n v="2"/>
    <n v="20211230"/>
    <n v="20211222"/>
    <n v="175000"/>
    <n v="0"/>
    <n v="4012022"/>
  </r>
  <r>
    <n v="900379852"/>
    <s v="CORPCODESA DE OCCIDENTE S A S"/>
    <s v="COR"/>
    <n v="606"/>
    <s v="COR"/>
    <n v="606"/>
    <m/>
    <s v="COR_606"/>
    <s v="900379852_COR_606"/>
    <d v="2021-08-27T00:00:00"/>
    <n v="50000"/>
    <n v="50000"/>
    <s v="B)Factura sin saldo ERP"/>
    <x v="1"/>
    <m/>
    <m/>
    <m/>
    <s v="OK"/>
    <n v="50000"/>
    <n v="0"/>
    <m/>
    <n v="50000"/>
    <n v="0"/>
    <m/>
    <m/>
    <m/>
    <m/>
    <m/>
    <n v="999999999999999"/>
    <m/>
    <d v="2021-08-27T00:00:00"/>
    <m/>
    <n v="2"/>
    <m/>
    <m/>
    <n v="2"/>
    <n v="20211230"/>
    <n v="20211222"/>
    <n v="50000"/>
    <n v="0"/>
    <n v="4012022"/>
  </r>
  <r>
    <n v="900379852"/>
    <s v="CORPCODESA DE OCCIDENTE S A S"/>
    <s v="COR"/>
    <n v="607"/>
    <s v="COR"/>
    <n v="607"/>
    <m/>
    <s v="COR_607"/>
    <s v="900379852_COR_607"/>
    <d v="2021-08-27T00:00:00"/>
    <n v="50000"/>
    <n v="50000"/>
    <s v="B)Factura sin saldo ERP"/>
    <x v="1"/>
    <m/>
    <m/>
    <m/>
    <s v="OK"/>
    <n v="50000"/>
    <n v="0"/>
    <m/>
    <n v="50000"/>
    <n v="0"/>
    <m/>
    <m/>
    <m/>
    <m/>
    <m/>
    <n v="999999999999999"/>
    <m/>
    <d v="2021-08-27T00:00:00"/>
    <m/>
    <n v="2"/>
    <m/>
    <m/>
    <n v="2"/>
    <n v="20211230"/>
    <n v="20211222"/>
    <n v="50000"/>
    <n v="0"/>
    <n v="4012022"/>
  </r>
  <r>
    <n v="900379852"/>
    <s v="CORPCODESA DE OCCIDENTE S A S"/>
    <s v="COR"/>
    <n v="608"/>
    <s v="COR"/>
    <n v="608"/>
    <m/>
    <s v="COR_608"/>
    <s v="900379852_COR_608"/>
    <d v="2021-08-27T00:00:00"/>
    <n v="50000"/>
    <n v="50000"/>
    <s v="B)Factura sin saldo ERP"/>
    <x v="1"/>
    <m/>
    <m/>
    <m/>
    <s v="OK"/>
    <n v="50000"/>
    <n v="0"/>
    <m/>
    <n v="50000"/>
    <n v="0"/>
    <m/>
    <m/>
    <m/>
    <m/>
    <m/>
    <n v="212508516634117"/>
    <m/>
    <d v="2021-08-27T00:00:00"/>
    <m/>
    <n v="2"/>
    <m/>
    <m/>
    <n v="2"/>
    <n v="20211230"/>
    <n v="20211222"/>
    <n v="50000"/>
    <n v="0"/>
    <n v="4012022"/>
  </r>
  <r>
    <n v="900379852"/>
    <s v="CORPCODESA DE OCCIDENTE S A S"/>
    <s v="COR"/>
    <n v="609"/>
    <s v="COR"/>
    <n v="609"/>
    <m/>
    <s v="COR_609"/>
    <s v="900379852_COR_609"/>
    <d v="2021-08-27T00:00:00"/>
    <n v="1300000"/>
    <n v="1300000"/>
    <s v="E)Glosas total en Gestion por ERP"/>
    <x v="1"/>
    <m/>
    <m/>
    <m/>
    <s v="OK"/>
    <n v="1300000"/>
    <n v="1300000"/>
    <s v="SE DEVUELVEN FACTURAS POR QUE ESTE CUPS VERHOSPIQUE TIENE LAS AUTO.  NOES VALIDO PARA EL SERV. VALIDAR CON DPTO DE AUTORIZACIONES EN COMFANGELA CAMPAZ"/>
    <n v="0"/>
    <n v="1300000"/>
    <m/>
    <m/>
    <m/>
    <m/>
    <m/>
    <m/>
    <m/>
    <d v="2021-08-27T00:00:00"/>
    <m/>
    <n v="0"/>
    <m/>
    <s v="SI"/>
    <n v="2"/>
    <n v="20211230"/>
    <n v="20211222"/>
    <n v="1300000"/>
    <n v="0"/>
    <n v="4012022"/>
  </r>
  <r>
    <n v="900379852"/>
    <s v="CORPCODESA DE OCCIDENTE S A S"/>
    <s v="COR"/>
    <n v="778"/>
    <s v="COR"/>
    <n v="778"/>
    <m/>
    <s v="COR_778"/>
    <s v="900379852_COR_778"/>
    <d v="2021-12-18T00:00:00"/>
    <n v="50000"/>
    <n v="50000"/>
    <s v="G)factura inicial en Gestion por ERP"/>
    <x v="1"/>
    <m/>
    <m/>
    <m/>
    <s v="OK"/>
    <n v="50000"/>
    <n v="0"/>
    <m/>
    <n v="0"/>
    <n v="50000"/>
    <m/>
    <m/>
    <m/>
    <m/>
    <m/>
    <n v="212518516542551"/>
    <m/>
    <d v="2021-12-18T00:00:00"/>
    <m/>
    <n v="1"/>
    <m/>
    <m/>
    <n v="1"/>
    <n v="20211230"/>
    <n v="20211227"/>
    <n v="50000"/>
    <n v="0"/>
    <n v="40120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FD462A-BEBE-4B94-BF13-61D893131208}" name="TablaDinámica2" cacheId="2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5"/>
    <dataField name="Cuenta de POR PAGAR SAP" fld="14" subtotal="count" baseField="0" baseItem="0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workbookViewId="0">
      <selection activeCell="D21" sqref="D21"/>
    </sheetView>
  </sheetViews>
  <sheetFormatPr baseColWidth="10" defaultRowHeight="15" x14ac:dyDescent="0.25"/>
  <cols>
    <col min="2" max="2" width="31.140625" bestFit="1" customWidth="1"/>
    <col min="3" max="3" width="14.5703125" customWidth="1"/>
    <col min="4" max="4" width="17.28515625" customWidth="1"/>
    <col min="5" max="5" width="12.140625" bestFit="1" customWidth="1"/>
    <col min="6" max="7" width="14.5703125" bestFit="1" customWidth="1"/>
  </cols>
  <sheetData>
    <row r="1" spans="1:9" ht="43.5" customHeight="1" x14ac:dyDescent="0.25">
      <c r="A1" s="1" t="s">
        <v>0</v>
      </c>
      <c r="B1" s="1" t="s">
        <v>1</v>
      </c>
      <c r="C1" s="2" t="s">
        <v>5</v>
      </c>
      <c r="D1" s="2" t="s">
        <v>6</v>
      </c>
      <c r="E1" s="1" t="s">
        <v>32</v>
      </c>
      <c r="F1" s="3" t="s">
        <v>2</v>
      </c>
    </row>
    <row r="2" spans="1:9" x14ac:dyDescent="0.25">
      <c r="A2" s="4">
        <v>900379852</v>
      </c>
      <c r="B2" s="4" t="s">
        <v>3</v>
      </c>
      <c r="C2" s="5" t="s">
        <v>4</v>
      </c>
      <c r="D2" s="6" t="s">
        <v>7</v>
      </c>
      <c r="E2" s="12">
        <v>44435</v>
      </c>
      <c r="F2" s="9">
        <v>175000</v>
      </c>
    </row>
    <row r="3" spans="1:9" x14ac:dyDescent="0.25">
      <c r="A3" s="4">
        <v>900379852</v>
      </c>
      <c r="B3" s="4" t="s">
        <v>3</v>
      </c>
      <c r="C3" s="5" t="s">
        <v>4</v>
      </c>
      <c r="D3" s="6" t="s">
        <v>8</v>
      </c>
      <c r="E3" s="12">
        <v>44435</v>
      </c>
      <c r="F3" s="9">
        <v>175000</v>
      </c>
    </row>
    <row r="4" spans="1:9" x14ac:dyDescent="0.25">
      <c r="A4" s="4">
        <v>900379852</v>
      </c>
      <c r="B4" s="4" t="s">
        <v>3</v>
      </c>
      <c r="C4" s="5" t="s">
        <v>4</v>
      </c>
      <c r="D4" s="6" t="s">
        <v>9</v>
      </c>
      <c r="E4" s="8">
        <v>44435</v>
      </c>
      <c r="F4" s="9">
        <v>320000</v>
      </c>
      <c r="H4" s="64" t="s">
        <v>35</v>
      </c>
      <c r="I4" s="64"/>
    </row>
    <row r="5" spans="1:9" x14ac:dyDescent="0.25">
      <c r="A5" s="4">
        <v>900379852</v>
      </c>
      <c r="B5" s="4" t="s">
        <v>3</v>
      </c>
      <c r="C5" s="5" t="s">
        <v>4</v>
      </c>
      <c r="D5" s="6" t="s">
        <v>10</v>
      </c>
      <c r="E5" s="8">
        <v>44435</v>
      </c>
      <c r="F5" s="9">
        <v>175000</v>
      </c>
    </row>
    <row r="6" spans="1:9" x14ac:dyDescent="0.25">
      <c r="A6" s="4">
        <v>900379852</v>
      </c>
      <c r="B6" s="4" t="s">
        <v>3</v>
      </c>
      <c r="C6" s="5" t="s">
        <v>4</v>
      </c>
      <c r="D6" s="6" t="s">
        <v>11</v>
      </c>
      <c r="E6" s="8">
        <v>44435</v>
      </c>
      <c r="F6" s="9">
        <v>50000</v>
      </c>
    </row>
    <row r="7" spans="1:9" x14ac:dyDescent="0.25">
      <c r="A7" s="4">
        <v>900379852</v>
      </c>
      <c r="B7" s="4" t="s">
        <v>3</v>
      </c>
      <c r="C7" s="5" t="s">
        <v>4</v>
      </c>
      <c r="D7" s="6" t="s">
        <v>12</v>
      </c>
      <c r="E7" s="8">
        <v>44435</v>
      </c>
      <c r="F7" s="9">
        <v>50000</v>
      </c>
    </row>
    <row r="8" spans="1:9" x14ac:dyDescent="0.25">
      <c r="A8" s="4">
        <v>900379852</v>
      </c>
      <c r="B8" s="4" t="s">
        <v>3</v>
      </c>
      <c r="C8" s="5" t="s">
        <v>4</v>
      </c>
      <c r="D8" s="6" t="s">
        <v>13</v>
      </c>
      <c r="E8" s="8">
        <v>44435</v>
      </c>
      <c r="F8" s="9">
        <v>50000</v>
      </c>
    </row>
    <row r="9" spans="1:9" x14ac:dyDescent="0.25">
      <c r="A9" s="4">
        <v>900379852</v>
      </c>
      <c r="B9" s="4" t="s">
        <v>3</v>
      </c>
      <c r="C9" s="5" t="s">
        <v>4</v>
      </c>
      <c r="D9" s="6" t="s">
        <v>14</v>
      </c>
      <c r="E9" s="8">
        <v>44435</v>
      </c>
      <c r="F9" s="9">
        <v>1300000</v>
      </c>
    </row>
    <row r="10" spans="1:9" x14ac:dyDescent="0.25">
      <c r="A10" s="4">
        <v>900379852</v>
      </c>
      <c r="B10" s="4" t="s">
        <v>3</v>
      </c>
      <c r="C10" s="5" t="s">
        <v>4</v>
      </c>
      <c r="D10" s="6" t="s">
        <v>15</v>
      </c>
      <c r="E10" s="8">
        <v>44435</v>
      </c>
      <c r="F10" s="9">
        <v>50000</v>
      </c>
    </row>
    <row r="11" spans="1:9" x14ac:dyDescent="0.25">
      <c r="A11" s="4">
        <v>900379852</v>
      </c>
      <c r="B11" s="4" t="s">
        <v>3</v>
      </c>
      <c r="C11" s="5" t="s">
        <v>4</v>
      </c>
      <c r="D11" s="6" t="s">
        <v>16</v>
      </c>
      <c r="E11" s="8">
        <v>44435</v>
      </c>
      <c r="F11" s="9">
        <v>1300000</v>
      </c>
    </row>
    <row r="12" spans="1:9" x14ac:dyDescent="0.25">
      <c r="A12" s="4">
        <v>900379852</v>
      </c>
      <c r="B12" s="4" t="s">
        <v>3</v>
      </c>
      <c r="C12" s="5" t="s">
        <v>4</v>
      </c>
      <c r="D12" s="6" t="s">
        <v>17</v>
      </c>
      <c r="E12" s="8">
        <v>44435</v>
      </c>
      <c r="F12" s="9">
        <v>50000</v>
      </c>
    </row>
    <row r="13" spans="1:9" x14ac:dyDescent="0.25">
      <c r="A13" s="4">
        <v>900379852</v>
      </c>
      <c r="B13" s="4" t="s">
        <v>3</v>
      </c>
      <c r="C13" s="5" t="s">
        <v>4</v>
      </c>
      <c r="D13" s="6" t="s">
        <v>18</v>
      </c>
      <c r="E13" s="8">
        <v>44435</v>
      </c>
      <c r="F13" s="9">
        <v>20000</v>
      </c>
      <c r="G13" t="s">
        <v>34</v>
      </c>
    </row>
    <row r="14" spans="1:9" x14ac:dyDescent="0.25">
      <c r="A14" s="4">
        <v>900379852</v>
      </c>
      <c r="B14" s="4" t="s">
        <v>3</v>
      </c>
      <c r="C14" s="5" t="s">
        <v>4</v>
      </c>
      <c r="D14" s="6" t="s">
        <v>19</v>
      </c>
      <c r="E14" s="7">
        <v>44548</v>
      </c>
      <c r="F14" s="9">
        <v>50000</v>
      </c>
    </row>
    <row r="15" spans="1:9" x14ac:dyDescent="0.25">
      <c r="A15" s="4">
        <v>900379852</v>
      </c>
      <c r="B15" s="4" t="s">
        <v>3</v>
      </c>
      <c r="C15" s="5" t="s">
        <v>4</v>
      </c>
      <c r="D15" s="6" t="s">
        <v>20</v>
      </c>
      <c r="E15" s="7">
        <v>44548</v>
      </c>
      <c r="F15" s="9">
        <v>50000</v>
      </c>
    </row>
    <row r="16" spans="1:9" x14ac:dyDescent="0.25">
      <c r="A16" s="4">
        <v>900379852</v>
      </c>
      <c r="B16" s="4" t="s">
        <v>3</v>
      </c>
      <c r="C16" s="5" t="s">
        <v>4</v>
      </c>
      <c r="D16" s="6" t="s">
        <v>21</v>
      </c>
      <c r="E16" s="7">
        <v>44548</v>
      </c>
      <c r="F16" s="9">
        <v>50000</v>
      </c>
    </row>
    <row r="17" spans="1:7" x14ac:dyDescent="0.25">
      <c r="A17" s="4">
        <v>900379852</v>
      </c>
      <c r="B17" s="4" t="s">
        <v>3</v>
      </c>
      <c r="C17" s="5" t="s">
        <v>4</v>
      </c>
      <c r="D17" s="6" t="s">
        <v>22</v>
      </c>
      <c r="E17" s="7">
        <v>44548</v>
      </c>
      <c r="F17" s="9">
        <v>50000</v>
      </c>
    </row>
    <row r="18" spans="1:7" x14ac:dyDescent="0.25">
      <c r="A18" s="4">
        <v>900379852</v>
      </c>
      <c r="B18" s="4" t="s">
        <v>3</v>
      </c>
      <c r="C18" s="5" t="s">
        <v>4</v>
      </c>
      <c r="D18" s="6" t="s">
        <v>23</v>
      </c>
      <c r="E18" s="7">
        <v>44548</v>
      </c>
      <c r="F18" s="9">
        <v>50000</v>
      </c>
    </row>
    <row r="19" spans="1:7" x14ac:dyDescent="0.25">
      <c r="A19" s="4">
        <v>900379852</v>
      </c>
      <c r="B19" s="4" t="s">
        <v>3</v>
      </c>
      <c r="C19" s="5" t="s">
        <v>4</v>
      </c>
      <c r="D19" s="6" t="s">
        <v>24</v>
      </c>
      <c r="E19" s="7">
        <v>44548</v>
      </c>
      <c r="F19" s="9">
        <v>100000</v>
      </c>
    </row>
    <row r="20" spans="1:7" x14ac:dyDescent="0.25">
      <c r="A20" s="4">
        <v>900379852</v>
      </c>
      <c r="B20" s="4" t="s">
        <v>3</v>
      </c>
      <c r="C20" s="5" t="s">
        <v>4</v>
      </c>
      <c r="D20" s="6" t="s">
        <v>25</v>
      </c>
      <c r="E20" s="7">
        <v>44548</v>
      </c>
      <c r="F20" s="9">
        <v>50000</v>
      </c>
    </row>
    <row r="21" spans="1:7" x14ac:dyDescent="0.25">
      <c r="A21" s="4">
        <v>900379852</v>
      </c>
      <c r="B21" s="4" t="s">
        <v>3</v>
      </c>
      <c r="C21" s="5" t="s">
        <v>4</v>
      </c>
      <c r="D21" s="6" t="s">
        <v>26</v>
      </c>
      <c r="E21" s="7">
        <v>44488</v>
      </c>
      <c r="F21" s="9">
        <v>50000</v>
      </c>
    </row>
    <row r="22" spans="1:7" x14ac:dyDescent="0.25">
      <c r="A22" s="4">
        <v>900379852</v>
      </c>
      <c r="B22" s="4" t="s">
        <v>3</v>
      </c>
      <c r="C22" s="5" t="s">
        <v>4</v>
      </c>
      <c r="D22" s="6" t="s">
        <v>27</v>
      </c>
      <c r="E22" s="7">
        <v>44488</v>
      </c>
      <c r="F22" s="9">
        <v>50000</v>
      </c>
    </row>
    <row r="23" spans="1:7" x14ac:dyDescent="0.25">
      <c r="A23" s="4">
        <v>900379852</v>
      </c>
      <c r="B23" s="4" t="s">
        <v>3</v>
      </c>
      <c r="C23" s="5" t="s">
        <v>4</v>
      </c>
      <c r="D23" s="6" t="s">
        <v>28</v>
      </c>
      <c r="E23" s="7">
        <v>44488</v>
      </c>
      <c r="F23" s="9">
        <v>50000</v>
      </c>
    </row>
    <row r="24" spans="1:7" x14ac:dyDescent="0.25">
      <c r="A24" s="4">
        <v>900379852</v>
      </c>
      <c r="B24" s="4" t="s">
        <v>3</v>
      </c>
      <c r="C24" s="5" t="s">
        <v>4</v>
      </c>
      <c r="D24" s="6" t="s">
        <v>29</v>
      </c>
      <c r="E24" s="7">
        <v>44488</v>
      </c>
      <c r="F24" s="9">
        <v>50000</v>
      </c>
    </row>
    <row r="25" spans="1:7" x14ac:dyDescent="0.25">
      <c r="A25" s="4">
        <v>900379852</v>
      </c>
      <c r="B25" s="4" t="s">
        <v>3</v>
      </c>
      <c r="C25" s="5" t="s">
        <v>4</v>
      </c>
      <c r="D25" s="6" t="s">
        <v>30</v>
      </c>
      <c r="E25" s="7">
        <v>44488</v>
      </c>
      <c r="F25" s="9">
        <v>50000</v>
      </c>
    </row>
    <row r="26" spans="1:7" x14ac:dyDescent="0.25">
      <c r="A26" s="4">
        <v>900379852</v>
      </c>
      <c r="B26" s="4" t="s">
        <v>3</v>
      </c>
      <c r="C26" s="5" t="s">
        <v>4</v>
      </c>
      <c r="D26" s="6" t="s">
        <v>31</v>
      </c>
      <c r="E26" s="7">
        <v>44488</v>
      </c>
      <c r="F26" s="9">
        <v>50000</v>
      </c>
    </row>
    <row r="27" spans="1:7" x14ac:dyDescent="0.25">
      <c r="G27" s="11">
        <f>SUM(F2:F26)</f>
        <v>4415000</v>
      </c>
    </row>
    <row r="28" spans="1:7" x14ac:dyDescent="0.25">
      <c r="E28" t="s">
        <v>33</v>
      </c>
      <c r="F28" s="10">
        <f>+G27-F13</f>
        <v>4395000</v>
      </c>
    </row>
  </sheetData>
  <mergeCells count="1">
    <mergeCell ref="H4:I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48735-4BEE-430E-B0B7-A8C3CBBE1E96}">
  <dimension ref="A3:D6"/>
  <sheetViews>
    <sheetView showGridLines="0" workbookViewId="0">
      <selection activeCell="C6" sqref="A3:C6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3.140625" bestFit="1" customWidth="1"/>
    <col min="4" max="4" width="25" bestFit="1" customWidth="1"/>
  </cols>
  <sheetData>
    <row r="3" spans="1:4" x14ac:dyDescent="0.25">
      <c r="A3" s="19" t="s">
        <v>137</v>
      </c>
      <c r="B3" t="s">
        <v>141</v>
      </c>
      <c r="C3" t="s">
        <v>140</v>
      </c>
      <c r="D3" t="s">
        <v>139</v>
      </c>
    </row>
    <row r="4" spans="1:4" x14ac:dyDescent="0.25">
      <c r="A4" s="20" t="s">
        <v>135</v>
      </c>
      <c r="B4" s="21">
        <v>17</v>
      </c>
      <c r="C4" s="22">
        <v>3765000</v>
      </c>
      <c r="D4" s="21"/>
    </row>
    <row r="5" spans="1:4" x14ac:dyDescent="0.25">
      <c r="A5" s="20" t="s">
        <v>136</v>
      </c>
      <c r="B5" s="21">
        <v>8</v>
      </c>
      <c r="C5" s="22">
        <v>650000</v>
      </c>
      <c r="D5" s="21"/>
    </row>
    <row r="6" spans="1:4" x14ac:dyDescent="0.25">
      <c r="A6" s="20" t="s">
        <v>138</v>
      </c>
      <c r="B6" s="21">
        <v>25</v>
      </c>
      <c r="C6" s="22">
        <v>4415000</v>
      </c>
      <c r="D6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A5099-0B8F-4242-85BD-6E659551891C}">
  <dimension ref="A1:AO27"/>
  <sheetViews>
    <sheetView showGridLines="0" zoomScale="85" zoomScaleNormal="85" workbookViewId="0">
      <selection activeCell="A5" sqref="A5"/>
    </sheetView>
  </sheetViews>
  <sheetFormatPr baseColWidth="10" defaultRowHeight="15" x14ac:dyDescent="0.25"/>
  <cols>
    <col min="1" max="1" width="10.28515625" bestFit="1" customWidth="1"/>
    <col min="2" max="2" width="31.140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customWidth="1"/>
    <col min="9" max="9" width="19" bestFit="1" customWidth="1"/>
    <col min="11" max="12" width="13.140625" bestFit="1" customWidth="1"/>
    <col min="13" max="13" width="34.42578125" bestFit="1" customWidth="1"/>
    <col min="14" max="14" width="31.140625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2.140625" bestFit="1" customWidth="1"/>
    <col min="19" max="19" width="15.42578125" bestFit="1" customWidth="1"/>
    <col min="20" max="20" width="13.140625" bestFit="1" customWidth="1"/>
    <col min="21" max="21" width="12.85546875" customWidth="1"/>
    <col min="22" max="22" width="14.42578125" bestFit="1" customWidth="1"/>
    <col min="23" max="23" width="13.140625" bestFit="1" customWidth="1"/>
    <col min="24" max="24" width="15.7109375" bestFit="1" customWidth="1"/>
    <col min="25" max="25" width="11.140625" bestFit="1" customWidth="1"/>
    <col min="26" max="27" width="19.7109375" bestFit="1" customWidth="1"/>
    <col min="28" max="28" width="14.42578125" bestFit="1" customWidth="1"/>
    <col min="29" max="29" width="12.2851562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6" max="36" width="13.7109375" bestFit="1" customWidth="1"/>
    <col min="37" max="37" width="11.5703125" bestFit="1" customWidth="1"/>
    <col min="38" max="38" width="11" bestFit="1" customWidth="1"/>
    <col min="39" max="39" width="18.42578125" bestFit="1" customWidth="1"/>
    <col min="40" max="40" width="23.42578125" bestFit="1" customWidth="1"/>
    <col min="41" max="41" width="8.140625" bestFit="1" customWidth="1"/>
  </cols>
  <sheetData>
    <row r="1" spans="1:41" x14ac:dyDescent="0.25">
      <c r="J1" s="16" t="s">
        <v>78</v>
      </c>
      <c r="K1" s="17">
        <f>SUBTOTAL(9,K3:K27)</f>
        <v>4415000</v>
      </c>
      <c r="L1" s="17">
        <f>SUBTOTAL(9,L3:L27)</f>
        <v>4415000</v>
      </c>
      <c r="S1" s="17">
        <f>SUBTOTAL(9,S3:S27)</f>
        <v>3765000</v>
      </c>
    </row>
    <row r="2" spans="1:41" ht="39.950000000000003" customHeight="1" x14ac:dyDescent="0.25">
      <c r="A2" s="15" t="s">
        <v>48</v>
      </c>
      <c r="B2" s="15" t="s">
        <v>36</v>
      </c>
      <c r="C2" s="15" t="s">
        <v>37</v>
      </c>
      <c r="D2" s="15" t="s">
        <v>6</v>
      </c>
      <c r="E2" s="15" t="s">
        <v>49</v>
      </c>
      <c r="F2" s="15" t="s">
        <v>50</v>
      </c>
      <c r="G2" s="15" t="s">
        <v>51</v>
      </c>
      <c r="H2" s="18" t="s">
        <v>79</v>
      </c>
      <c r="I2" s="18" t="s">
        <v>80</v>
      </c>
      <c r="J2" s="15" t="s">
        <v>52</v>
      </c>
      <c r="K2" s="15" t="s">
        <v>53</v>
      </c>
      <c r="L2" s="15" t="s">
        <v>54</v>
      </c>
      <c r="M2" s="15" t="s">
        <v>55</v>
      </c>
      <c r="N2" s="18" t="s">
        <v>131</v>
      </c>
      <c r="O2" s="18" t="s">
        <v>132</v>
      </c>
      <c r="P2" s="18" t="s">
        <v>133</v>
      </c>
      <c r="Q2" s="18" t="s">
        <v>134</v>
      </c>
      <c r="R2" s="15" t="s">
        <v>56</v>
      </c>
      <c r="S2" s="15" t="s">
        <v>57</v>
      </c>
      <c r="T2" s="18" t="s">
        <v>58</v>
      </c>
      <c r="U2" s="18" t="s">
        <v>66</v>
      </c>
      <c r="V2" s="15" t="s">
        <v>59</v>
      </c>
      <c r="W2" s="15" t="s">
        <v>60</v>
      </c>
      <c r="X2" s="18" t="s">
        <v>61</v>
      </c>
      <c r="Y2" s="18" t="s">
        <v>38</v>
      </c>
      <c r="Z2" s="18" t="s">
        <v>62</v>
      </c>
      <c r="AA2" s="18" t="s">
        <v>63</v>
      </c>
      <c r="AB2" s="15" t="s">
        <v>64</v>
      </c>
      <c r="AC2" s="15" t="s">
        <v>39</v>
      </c>
      <c r="AD2" s="15" t="s">
        <v>65</v>
      </c>
      <c r="AE2" s="15" t="s">
        <v>67</v>
      </c>
      <c r="AF2" s="15" t="s">
        <v>68</v>
      </c>
      <c r="AG2" s="15" t="s">
        <v>69</v>
      </c>
      <c r="AH2" s="15" t="s">
        <v>70</v>
      </c>
      <c r="AI2" s="15" t="s">
        <v>71</v>
      </c>
      <c r="AJ2" s="15" t="s">
        <v>72</v>
      </c>
      <c r="AK2" s="15" t="s">
        <v>73</v>
      </c>
      <c r="AL2" s="15" t="s">
        <v>74</v>
      </c>
      <c r="AM2" s="15" t="s">
        <v>75</v>
      </c>
      <c r="AN2" s="15" t="s">
        <v>76</v>
      </c>
      <c r="AO2" s="15" t="s">
        <v>77</v>
      </c>
    </row>
    <row r="3" spans="1:41" x14ac:dyDescent="0.25">
      <c r="A3" s="4">
        <v>900379852</v>
      </c>
      <c r="B3" s="4" t="s">
        <v>3</v>
      </c>
      <c r="C3" s="4" t="s">
        <v>4</v>
      </c>
      <c r="D3" s="4">
        <v>867</v>
      </c>
      <c r="E3" s="4"/>
      <c r="F3" s="4"/>
      <c r="G3" s="4"/>
      <c r="H3" s="4" t="s">
        <v>81</v>
      </c>
      <c r="I3" s="4" t="s">
        <v>106</v>
      </c>
      <c r="J3" s="13">
        <v>44488</v>
      </c>
      <c r="K3" s="14">
        <v>50000</v>
      </c>
      <c r="L3" s="14">
        <v>50000</v>
      </c>
      <c r="M3" s="4" t="s">
        <v>40</v>
      </c>
      <c r="N3" s="4" t="s">
        <v>136</v>
      </c>
      <c r="O3" s="4"/>
      <c r="P3" s="4"/>
      <c r="Q3" s="4"/>
      <c r="R3" s="4" t="s">
        <v>41</v>
      </c>
      <c r="S3" s="14"/>
      <c r="T3" s="14"/>
      <c r="U3" s="4"/>
      <c r="V3" s="14"/>
      <c r="W3" s="14"/>
      <c r="X3" s="14"/>
      <c r="Y3" s="4"/>
      <c r="Z3" s="4"/>
      <c r="AA3" s="4"/>
      <c r="AB3" s="4"/>
      <c r="AC3" s="4"/>
      <c r="AD3" s="4"/>
      <c r="AE3" s="13">
        <v>44488</v>
      </c>
      <c r="AF3" s="4"/>
      <c r="AG3" s="4"/>
      <c r="AH3" s="4"/>
      <c r="AI3" s="4"/>
      <c r="AJ3" s="4"/>
      <c r="AK3" s="4"/>
      <c r="AL3" s="4"/>
      <c r="AM3" s="4"/>
      <c r="AN3" s="4"/>
      <c r="AO3" s="4">
        <v>4012022</v>
      </c>
    </row>
    <row r="4" spans="1:41" x14ac:dyDescent="0.25">
      <c r="A4" s="4">
        <v>900379852</v>
      </c>
      <c r="B4" s="4" t="s">
        <v>3</v>
      </c>
      <c r="C4" s="4" t="s">
        <v>4</v>
      </c>
      <c r="D4" s="4">
        <v>868</v>
      </c>
      <c r="E4" s="4"/>
      <c r="F4" s="4"/>
      <c r="G4" s="4"/>
      <c r="H4" s="4" t="s">
        <v>82</v>
      </c>
      <c r="I4" s="4" t="s">
        <v>107</v>
      </c>
      <c r="J4" s="13">
        <v>44488</v>
      </c>
      <c r="K4" s="14">
        <v>50000</v>
      </c>
      <c r="L4" s="14">
        <v>50000</v>
      </c>
      <c r="M4" s="4" t="s">
        <v>40</v>
      </c>
      <c r="N4" s="4" t="s">
        <v>136</v>
      </c>
      <c r="O4" s="4"/>
      <c r="P4" s="4"/>
      <c r="Q4" s="4"/>
      <c r="R4" s="4" t="s">
        <v>41</v>
      </c>
      <c r="S4" s="14"/>
      <c r="T4" s="14"/>
      <c r="U4" s="4"/>
      <c r="V4" s="14"/>
      <c r="W4" s="14"/>
      <c r="X4" s="14"/>
      <c r="Y4" s="4"/>
      <c r="Z4" s="4"/>
      <c r="AA4" s="4"/>
      <c r="AB4" s="4"/>
      <c r="AC4" s="4"/>
      <c r="AD4" s="4"/>
      <c r="AE4" s="13">
        <v>44488</v>
      </c>
      <c r="AF4" s="4"/>
      <c r="AG4" s="4"/>
      <c r="AH4" s="4"/>
      <c r="AI4" s="4"/>
      <c r="AJ4" s="4"/>
      <c r="AK4" s="4"/>
      <c r="AL4" s="4"/>
      <c r="AM4" s="4"/>
      <c r="AN4" s="4"/>
      <c r="AO4" s="4">
        <v>4012022</v>
      </c>
    </row>
    <row r="5" spans="1:41" x14ac:dyDescent="0.25">
      <c r="A5" s="4">
        <v>900379852</v>
      </c>
      <c r="B5" s="4" t="s">
        <v>3</v>
      </c>
      <c r="C5" s="4" t="s">
        <v>4</v>
      </c>
      <c r="D5" s="4">
        <v>869</v>
      </c>
      <c r="E5" s="4"/>
      <c r="F5" s="4"/>
      <c r="G5" s="4"/>
      <c r="H5" s="4" t="s">
        <v>83</v>
      </c>
      <c r="I5" s="4" t="s">
        <v>108</v>
      </c>
      <c r="J5" s="13">
        <v>44488</v>
      </c>
      <c r="K5" s="14">
        <v>50000</v>
      </c>
      <c r="L5" s="14">
        <v>50000</v>
      </c>
      <c r="M5" s="4" t="s">
        <v>40</v>
      </c>
      <c r="N5" s="4" t="s">
        <v>136</v>
      </c>
      <c r="O5" s="4"/>
      <c r="P5" s="4"/>
      <c r="Q5" s="4"/>
      <c r="R5" s="4" t="s">
        <v>41</v>
      </c>
      <c r="S5" s="14"/>
      <c r="T5" s="14"/>
      <c r="U5" s="4"/>
      <c r="V5" s="14"/>
      <c r="W5" s="14"/>
      <c r="X5" s="14"/>
      <c r="Y5" s="4"/>
      <c r="Z5" s="4"/>
      <c r="AA5" s="4"/>
      <c r="AB5" s="4"/>
      <c r="AC5" s="4"/>
      <c r="AD5" s="4"/>
      <c r="AE5" s="13">
        <v>44488</v>
      </c>
      <c r="AF5" s="4"/>
      <c r="AG5" s="4"/>
      <c r="AH5" s="4"/>
      <c r="AI5" s="4"/>
      <c r="AJ5" s="4"/>
      <c r="AK5" s="4"/>
      <c r="AL5" s="4"/>
      <c r="AM5" s="4"/>
      <c r="AN5" s="4"/>
      <c r="AO5" s="4">
        <v>4012022</v>
      </c>
    </row>
    <row r="6" spans="1:41" x14ac:dyDescent="0.25">
      <c r="A6" s="4">
        <v>900379852</v>
      </c>
      <c r="B6" s="4" t="s">
        <v>3</v>
      </c>
      <c r="C6" s="4" t="s">
        <v>4</v>
      </c>
      <c r="D6" s="4">
        <v>870</v>
      </c>
      <c r="E6" s="4"/>
      <c r="F6" s="4"/>
      <c r="G6" s="4"/>
      <c r="H6" s="4" t="s">
        <v>84</v>
      </c>
      <c r="I6" s="4" t="s">
        <v>109</v>
      </c>
      <c r="J6" s="13">
        <v>44488</v>
      </c>
      <c r="K6" s="14">
        <v>50000</v>
      </c>
      <c r="L6" s="14">
        <v>50000</v>
      </c>
      <c r="M6" s="4" t="s">
        <v>40</v>
      </c>
      <c r="N6" s="4" t="s">
        <v>136</v>
      </c>
      <c r="O6" s="4"/>
      <c r="P6" s="4"/>
      <c r="Q6" s="4"/>
      <c r="R6" s="4" t="s">
        <v>41</v>
      </c>
      <c r="S6" s="14"/>
      <c r="T6" s="14"/>
      <c r="U6" s="4"/>
      <c r="V6" s="14"/>
      <c r="W6" s="14"/>
      <c r="X6" s="14"/>
      <c r="Y6" s="4"/>
      <c r="Z6" s="4"/>
      <c r="AA6" s="4"/>
      <c r="AB6" s="4"/>
      <c r="AC6" s="4"/>
      <c r="AD6" s="4"/>
      <c r="AE6" s="13">
        <v>44488</v>
      </c>
      <c r="AF6" s="4"/>
      <c r="AG6" s="4"/>
      <c r="AH6" s="4"/>
      <c r="AI6" s="4"/>
      <c r="AJ6" s="4"/>
      <c r="AK6" s="4"/>
      <c r="AL6" s="4"/>
      <c r="AM6" s="4"/>
      <c r="AN6" s="4"/>
      <c r="AO6" s="4">
        <v>4012022</v>
      </c>
    </row>
    <row r="7" spans="1:41" x14ac:dyDescent="0.25">
      <c r="A7" s="4">
        <v>900379852</v>
      </c>
      <c r="B7" s="4" t="s">
        <v>3</v>
      </c>
      <c r="C7" s="4" t="s">
        <v>4</v>
      </c>
      <c r="D7" s="4">
        <v>871</v>
      </c>
      <c r="E7" s="4"/>
      <c r="F7" s="4"/>
      <c r="G7" s="4"/>
      <c r="H7" s="4" t="s">
        <v>85</v>
      </c>
      <c r="I7" s="4" t="s">
        <v>110</v>
      </c>
      <c r="J7" s="13">
        <v>44488</v>
      </c>
      <c r="K7" s="14">
        <v>50000</v>
      </c>
      <c r="L7" s="14">
        <v>50000</v>
      </c>
      <c r="M7" s="4" t="s">
        <v>40</v>
      </c>
      <c r="N7" s="4" t="s">
        <v>136</v>
      </c>
      <c r="O7" s="4"/>
      <c r="P7" s="4"/>
      <c r="Q7" s="4"/>
      <c r="R7" s="4" t="s">
        <v>41</v>
      </c>
      <c r="S7" s="14"/>
      <c r="T7" s="14"/>
      <c r="U7" s="4"/>
      <c r="V7" s="14"/>
      <c r="W7" s="14"/>
      <c r="X7" s="14"/>
      <c r="Y7" s="4"/>
      <c r="Z7" s="4"/>
      <c r="AA7" s="4"/>
      <c r="AB7" s="4"/>
      <c r="AC7" s="4"/>
      <c r="AD7" s="4"/>
      <c r="AE7" s="13">
        <v>44488</v>
      </c>
      <c r="AF7" s="4"/>
      <c r="AG7" s="4"/>
      <c r="AH7" s="4"/>
      <c r="AI7" s="4"/>
      <c r="AJ7" s="4"/>
      <c r="AK7" s="4"/>
      <c r="AL7" s="4"/>
      <c r="AM7" s="4"/>
      <c r="AN7" s="4"/>
      <c r="AO7" s="4">
        <v>4012022</v>
      </c>
    </row>
    <row r="8" spans="1:41" x14ac:dyDescent="0.25">
      <c r="A8" s="4">
        <v>900379852</v>
      </c>
      <c r="B8" s="4" t="s">
        <v>3</v>
      </c>
      <c r="C8" s="4" t="s">
        <v>4</v>
      </c>
      <c r="D8" s="4">
        <v>872</v>
      </c>
      <c r="E8" s="4"/>
      <c r="F8" s="4"/>
      <c r="G8" s="4"/>
      <c r="H8" s="4" t="s">
        <v>86</v>
      </c>
      <c r="I8" s="4" t="s">
        <v>111</v>
      </c>
      <c r="J8" s="13">
        <v>44488</v>
      </c>
      <c r="K8" s="14">
        <v>50000</v>
      </c>
      <c r="L8" s="14">
        <v>50000</v>
      </c>
      <c r="M8" s="4" t="s">
        <v>40</v>
      </c>
      <c r="N8" s="4" t="s">
        <v>136</v>
      </c>
      <c r="O8" s="4"/>
      <c r="P8" s="4"/>
      <c r="Q8" s="4"/>
      <c r="R8" s="4" t="s">
        <v>41</v>
      </c>
      <c r="S8" s="14"/>
      <c r="T8" s="14"/>
      <c r="U8" s="4"/>
      <c r="V8" s="14"/>
      <c r="W8" s="14"/>
      <c r="X8" s="14"/>
      <c r="Y8" s="4"/>
      <c r="Z8" s="4"/>
      <c r="AA8" s="4"/>
      <c r="AB8" s="4"/>
      <c r="AC8" s="4"/>
      <c r="AD8" s="4"/>
      <c r="AE8" s="13">
        <v>44488</v>
      </c>
      <c r="AF8" s="4"/>
      <c r="AG8" s="4"/>
      <c r="AH8" s="4"/>
      <c r="AI8" s="4"/>
      <c r="AJ8" s="4"/>
      <c r="AK8" s="4"/>
      <c r="AL8" s="4"/>
      <c r="AM8" s="4"/>
      <c r="AN8" s="4"/>
      <c r="AO8" s="4">
        <v>4012022</v>
      </c>
    </row>
    <row r="9" spans="1:41" x14ac:dyDescent="0.25">
      <c r="A9" s="4">
        <v>900379852</v>
      </c>
      <c r="B9" s="4" t="s">
        <v>3</v>
      </c>
      <c r="C9" s="4" t="s">
        <v>4</v>
      </c>
      <c r="D9" s="4">
        <v>602</v>
      </c>
      <c r="E9" s="4"/>
      <c r="F9" s="4"/>
      <c r="G9" s="4"/>
      <c r="H9" s="4" t="s">
        <v>87</v>
      </c>
      <c r="I9" s="4" t="s">
        <v>112</v>
      </c>
      <c r="J9" s="13">
        <v>44435</v>
      </c>
      <c r="K9" s="14">
        <v>175000</v>
      </c>
      <c r="L9" s="14">
        <v>175000</v>
      </c>
      <c r="M9" s="4" t="s">
        <v>40</v>
      </c>
      <c r="N9" s="4" t="s">
        <v>136</v>
      </c>
      <c r="O9" s="4"/>
      <c r="P9" s="4"/>
      <c r="Q9" s="4"/>
      <c r="R9" s="4" t="s">
        <v>41</v>
      </c>
      <c r="S9" s="14"/>
      <c r="T9" s="14"/>
      <c r="U9" s="4"/>
      <c r="V9" s="14"/>
      <c r="W9" s="14"/>
      <c r="X9" s="14"/>
      <c r="Y9" s="4"/>
      <c r="Z9" s="4"/>
      <c r="AA9" s="4"/>
      <c r="AB9" s="4"/>
      <c r="AC9" s="4"/>
      <c r="AD9" s="4"/>
      <c r="AE9" s="13">
        <v>44435</v>
      </c>
      <c r="AF9" s="4"/>
      <c r="AG9" s="4"/>
      <c r="AH9" s="4"/>
      <c r="AI9" s="4"/>
      <c r="AJ9" s="4"/>
      <c r="AK9" s="4"/>
      <c r="AL9" s="4"/>
      <c r="AM9" s="4"/>
      <c r="AN9" s="4"/>
      <c r="AO9" s="4">
        <v>4012022</v>
      </c>
    </row>
    <row r="10" spans="1:41" x14ac:dyDescent="0.25">
      <c r="A10" s="4">
        <v>900379852</v>
      </c>
      <c r="B10" s="4" t="s">
        <v>3</v>
      </c>
      <c r="C10" s="4" t="s">
        <v>4</v>
      </c>
      <c r="D10" s="4">
        <v>603</v>
      </c>
      <c r="E10" s="4"/>
      <c r="F10" s="4"/>
      <c r="G10" s="4"/>
      <c r="H10" s="4" t="s">
        <v>88</v>
      </c>
      <c r="I10" s="4" t="s">
        <v>113</v>
      </c>
      <c r="J10" s="13">
        <v>44435</v>
      </c>
      <c r="K10" s="14">
        <v>175000</v>
      </c>
      <c r="L10" s="14">
        <v>175000</v>
      </c>
      <c r="M10" s="4" t="s">
        <v>40</v>
      </c>
      <c r="N10" s="4" t="s">
        <v>136</v>
      </c>
      <c r="O10" s="4"/>
      <c r="P10" s="4"/>
      <c r="Q10" s="4"/>
      <c r="R10" s="4" t="s">
        <v>41</v>
      </c>
      <c r="S10" s="14"/>
      <c r="T10" s="14"/>
      <c r="U10" s="4"/>
      <c r="V10" s="14"/>
      <c r="W10" s="14"/>
      <c r="X10" s="14"/>
      <c r="Y10" s="4"/>
      <c r="Z10" s="4"/>
      <c r="AA10" s="4"/>
      <c r="AB10" s="4"/>
      <c r="AC10" s="4"/>
      <c r="AD10" s="4"/>
      <c r="AE10" s="13">
        <v>44435</v>
      </c>
      <c r="AF10" s="4"/>
      <c r="AG10" s="4"/>
      <c r="AH10" s="4"/>
      <c r="AI10" s="4"/>
      <c r="AJ10" s="4"/>
      <c r="AK10" s="4"/>
      <c r="AL10" s="4"/>
      <c r="AM10" s="4"/>
      <c r="AN10" s="4"/>
      <c r="AO10" s="4">
        <v>4012022</v>
      </c>
    </row>
    <row r="11" spans="1:41" x14ac:dyDescent="0.25">
      <c r="A11" s="4">
        <v>900379852</v>
      </c>
      <c r="B11" s="4" t="s">
        <v>3</v>
      </c>
      <c r="C11" s="4" t="s">
        <v>4</v>
      </c>
      <c r="D11" s="4">
        <v>610</v>
      </c>
      <c r="E11" s="4" t="s">
        <v>4</v>
      </c>
      <c r="F11" s="4">
        <v>610</v>
      </c>
      <c r="G11" s="4"/>
      <c r="H11" s="4" t="s">
        <v>89</v>
      </c>
      <c r="I11" s="4" t="s">
        <v>114</v>
      </c>
      <c r="J11" s="13">
        <v>44435</v>
      </c>
      <c r="K11" s="14">
        <v>50000</v>
      </c>
      <c r="L11" s="14">
        <v>50000</v>
      </c>
      <c r="M11" s="4" t="s">
        <v>42</v>
      </c>
      <c r="N11" s="4" t="s">
        <v>135</v>
      </c>
      <c r="O11" s="4"/>
      <c r="P11" s="4"/>
      <c r="Q11" s="4"/>
      <c r="R11" s="4" t="s">
        <v>43</v>
      </c>
      <c r="S11" s="14">
        <v>50000</v>
      </c>
      <c r="T11" s="14">
        <v>0</v>
      </c>
      <c r="U11" s="4"/>
      <c r="V11" s="14">
        <v>50000</v>
      </c>
      <c r="W11" s="14">
        <v>0</v>
      </c>
      <c r="X11" s="14"/>
      <c r="Y11" s="4"/>
      <c r="Z11" s="4"/>
      <c r="AA11" s="4"/>
      <c r="AB11" s="4"/>
      <c r="AC11" s="4">
        <v>212508516638264</v>
      </c>
      <c r="AD11" s="4"/>
      <c r="AE11" s="13">
        <v>44435</v>
      </c>
      <c r="AF11" s="4"/>
      <c r="AG11" s="4">
        <v>2</v>
      </c>
      <c r="AH11" s="4"/>
      <c r="AI11" s="4"/>
      <c r="AJ11" s="4">
        <v>2</v>
      </c>
      <c r="AK11" s="4">
        <v>20211230</v>
      </c>
      <c r="AL11" s="4">
        <v>20211222</v>
      </c>
      <c r="AM11" s="4">
        <v>50000</v>
      </c>
      <c r="AN11" s="4">
        <v>0</v>
      </c>
      <c r="AO11" s="4">
        <v>4012022</v>
      </c>
    </row>
    <row r="12" spans="1:41" x14ac:dyDescent="0.25">
      <c r="A12" s="4">
        <v>900379852</v>
      </c>
      <c r="B12" s="4" t="s">
        <v>3</v>
      </c>
      <c r="C12" s="4" t="s">
        <v>4</v>
      </c>
      <c r="D12" s="4">
        <v>611</v>
      </c>
      <c r="E12" s="4" t="s">
        <v>4</v>
      </c>
      <c r="F12" s="4">
        <v>611</v>
      </c>
      <c r="G12" s="4"/>
      <c r="H12" s="4" t="s">
        <v>90</v>
      </c>
      <c r="I12" s="4" t="s">
        <v>115</v>
      </c>
      <c r="J12" s="13">
        <v>44435</v>
      </c>
      <c r="K12" s="14">
        <v>1300000</v>
      </c>
      <c r="L12" s="14">
        <v>1300000</v>
      </c>
      <c r="M12" s="4" t="s">
        <v>42</v>
      </c>
      <c r="N12" s="4" t="s">
        <v>135</v>
      </c>
      <c r="O12" s="4"/>
      <c r="P12" s="4"/>
      <c r="Q12" s="4"/>
      <c r="R12" s="4" t="s">
        <v>43</v>
      </c>
      <c r="S12" s="14">
        <v>1300000</v>
      </c>
      <c r="T12" s="14">
        <v>0</v>
      </c>
      <c r="U12" s="4"/>
      <c r="V12" s="14">
        <v>1300000</v>
      </c>
      <c r="W12" s="14">
        <v>0</v>
      </c>
      <c r="X12" s="14"/>
      <c r="Y12" s="4"/>
      <c r="Z12" s="4"/>
      <c r="AA12" s="4"/>
      <c r="AB12" s="4"/>
      <c r="AC12" s="4">
        <v>212508516640577</v>
      </c>
      <c r="AD12" s="4"/>
      <c r="AE12" s="13">
        <v>44435</v>
      </c>
      <c r="AF12" s="4"/>
      <c r="AG12" s="4">
        <v>2</v>
      </c>
      <c r="AH12" s="4"/>
      <c r="AI12" s="4"/>
      <c r="AJ12" s="4">
        <v>2</v>
      </c>
      <c r="AK12" s="4">
        <v>20211230</v>
      </c>
      <c r="AL12" s="4">
        <v>20211222</v>
      </c>
      <c r="AM12" s="4">
        <v>1300000</v>
      </c>
      <c r="AN12" s="4">
        <v>0</v>
      </c>
      <c r="AO12" s="4">
        <v>4012022</v>
      </c>
    </row>
    <row r="13" spans="1:41" x14ac:dyDescent="0.25">
      <c r="A13" s="4">
        <v>900379852</v>
      </c>
      <c r="B13" s="4" t="s">
        <v>3</v>
      </c>
      <c r="C13" s="4" t="s">
        <v>4</v>
      </c>
      <c r="D13" s="4">
        <v>612</v>
      </c>
      <c r="E13" s="4" t="s">
        <v>4</v>
      </c>
      <c r="F13" s="4">
        <v>612</v>
      </c>
      <c r="G13" s="4"/>
      <c r="H13" s="4" t="s">
        <v>91</v>
      </c>
      <c r="I13" s="4" t="s">
        <v>116</v>
      </c>
      <c r="J13" s="13">
        <v>44435</v>
      </c>
      <c r="K13" s="14">
        <v>50000</v>
      </c>
      <c r="L13" s="14">
        <v>50000</v>
      </c>
      <c r="M13" s="4" t="s">
        <v>42</v>
      </c>
      <c r="N13" s="4" t="s">
        <v>135</v>
      </c>
      <c r="O13" s="4"/>
      <c r="P13" s="4"/>
      <c r="Q13" s="4"/>
      <c r="R13" s="4" t="s">
        <v>43</v>
      </c>
      <c r="S13" s="14">
        <v>50000</v>
      </c>
      <c r="T13" s="14">
        <v>0</v>
      </c>
      <c r="U13" s="4"/>
      <c r="V13" s="14">
        <v>50000</v>
      </c>
      <c r="W13" s="14">
        <v>0</v>
      </c>
      <c r="X13" s="14"/>
      <c r="Y13" s="4"/>
      <c r="Z13" s="4"/>
      <c r="AA13" s="4"/>
      <c r="AB13" s="4"/>
      <c r="AC13" s="4">
        <v>999999999999999</v>
      </c>
      <c r="AD13" s="4"/>
      <c r="AE13" s="13">
        <v>44435</v>
      </c>
      <c r="AF13" s="4"/>
      <c r="AG13" s="4">
        <v>2</v>
      </c>
      <c r="AH13" s="4"/>
      <c r="AI13" s="4"/>
      <c r="AJ13" s="4">
        <v>2</v>
      </c>
      <c r="AK13" s="4">
        <v>20211230</v>
      </c>
      <c r="AL13" s="4">
        <v>20211222</v>
      </c>
      <c r="AM13" s="4">
        <v>50000</v>
      </c>
      <c r="AN13" s="4">
        <v>0</v>
      </c>
      <c r="AO13" s="4">
        <v>4012022</v>
      </c>
    </row>
    <row r="14" spans="1:41" x14ac:dyDescent="0.25">
      <c r="A14" s="4">
        <v>900379852</v>
      </c>
      <c r="B14" s="4" t="s">
        <v>3</v>
      </c>
      <c r="C14" s="4" t="s">
        <v>4</v>
      </c>
      <c r="D14" s="4">
        <v>613</v>
      </c>
      <c r="E14" s="4" t="s">
        <v>4</v>
      </c>
      <c r="F14" s="4">
        <v>613</v>
      </c>
      <c r="G14" s="4"/>
      <c r="H14" s="4" t="s">
        <v>92</v>
      </c>
      <c r="I14" s="4" t="s">
        <v>117</v>
      </c>
      <c r="J14" s="13">
        <v>44435</v>
      </c>
      <c r="K14" s="14">
        <v>20000</v>
      </c>
      <c r="L14" s="14">
        <v>20000</v>
      </c>
      <c r="M14" s="4" t="s">
        <v>42</v>
      </c>
      <c r="N14" s="4" t="s">
        <v>135</v>
      </c>
      <c r="O14" s="4"/>
      <c r="P14" s="4"/>
      <c r="Q14" s="4"/>
      <c r="R14" s="4" t="s">
        <v>43</v>
      </c>
      <c r="S14" s="14">
        <v>20000</v>
      </c>
      <c r="T14" s="14">
        <v>0</v>
      </c>
      <c r="U14" s="4"/>
      <c r="V14" s="14">
        <v>20000</v>
      </c>
      <c r="W14" s="14">
        <v>0</v>
      </c>
      <c r="X14" s="14"/>
      <c r="Y14" s="4"/>
      <c r="Z14" s="4"/>
      <c r="AA14" s="4"/>
      <c r="AB14" s="4"/>
      <c r="AC14" s="4">
        <v>212508516629984</v>
      </c>
      <c r="AD14" s="4"/>
      <c r="AE14" s="13">
        <v>44435</v>
      </c>
      <c r="AF14" s="4"/>
      <c r="AG14" s="4">
        <v>2</v>
      </c>
      <c r="AH14" s="4"/>
      <c r="AI14" s="4"/>
      <c r="AJ14" s="4">
        <v>2</v>
      </c>
      <c r="AK14" s="4">
        <v>20211230</v>
      </c>
      <c r="AL14" s="4">
        <v>20211222</v>
      </c>
      <c r="AM14" s="4">
        <v>20000</v>
      </c>
      <c r="AN14" s="4">
        <v>0</v>
      </c>
      <c r="AO14" s="4">
        <v>4012022</v>
      </c>
    </row>
    <row r="15" spans="1:41" x14ac:dyDescent="0.25">
      <c r="A15" s="4">
        <v>900379852</v>
      </c>
      <c r="B15" s="4" t="s">
        <v>3</v>
      </c>
      <c r="C15" s="4" t="s">
        <v>4</v>
      </c>
      <c r="D15" s="4">
        <v>777</v>
      </c>
      <c r="E15" s="4" t="s">
        <v>4</v>
      </c>
      <c r="F15" s="4">
        <v>777</v>
      </c>
      <c r="G15" s="4"/>
      <c r="H15" s="4" t="s">
        <v>93</v>
      </c>
      <c r="I15" s="4" t="s">
        <v>118</v>
      </c>
      <c r="J15" s="13">
        <v>44548</v>
      </c>
      <c r="K15" s="14">
        <v>50000</v>
      </c>
      <c r="L15" s="14">
        <v>50000</v>
      </c>
      <c r="M15" s="4" t="s">
        <v>42</v>
      </c>
      <c r="N15" s="4" t="s">
        <v>135</v>
      </c>
      <c r="O15" s="4"/>
      <c r="P15" s="4"/>
      <c r="Q15" s="4"/>
      <c r="R15" s="4" t="s">
        <v>43</v>
      </c>
      <c r="S15" s="14">
        <v>50000</v>
      </c>
      <c r="T15" s="14">
        <v>0</v>
      </c>
      <c r="U15" s="4"/>
      <c r="V15" s="14">
        <v>50000</v>
      </c>
      <c r="W15" s="14">
        <v>0</v>
      </c>
      <c r="X15" s="14"/>
      <c r="Y15" s="4"/>
      <c r="Z15" s="4"/>
      <c r="AA15" s="4"/>
      <c r="AB15" s="4"/>
      <c r="AC15" s="4">
        <v>212518516540888</v>
      </c>
      <c r="AD15" s="4"/>
      <c r="AE15" s="13">
        <v>44548</v>
      </c>
      <c r="AF15" s="4"/>
      <c r="AG15" s="4">
        <v>2</v>
      </c>
      <c r="AH15" s="4"/>
      <c r="AI15" s="4"/>
      <c r="AJ15" s="4">
        <v>1</v>
      </c>
      <c r="AK15" s="4">
        <v>20211230</v>
      </c>
      <c r="AL15" s="4">
        <v>20211218</v>
      </c>
      <c r="AM15" s="4">
        <v>50000</v>
      </c>
      <c r="AN15" s="4">
        <v>0</v>
      </c>
      <c r="AO15" s="4">
        <v>4012022</v>
      </c>
    </row>
    <row r="16" spans="1:41" x14ac:dyDescent="0.25">
      <c r="A16" s="4">
        <v>900379852</v>
      </c>
      <c r="B16" s="4" t="s">
        <v>3</v>
      </c>
      <c r="C16" s="4" t="s">
        <v>4</v>
      </c>
      <c r="D16" s="4">
        <v>779</v>
      </c>
      <c r="E16" s="4" t="s">
        <v>4</v>
      </c>
      <c r="F16" s="4">
        <v>779</v>
      </c>
      <c r="G16" s="4"/>
      <c r="H16" s="4" t="s">
        <v>94</v>
      </c>
      <c r="I16" s="4" t="s">
        <v>119</v>
      </c>
      <c r="J16" s="13">
        <v>44548</v>
      </c>
      <c r="K16" s="14">
        <v>50000</v>
      </c>
      <c r="L16" s="14">
        <v>50000</v>
      </c>
      <c r="M16" s="4" t="s">
        <v>42</v>
      </c>
      <c r="N16" s="4" t="s">
        <v>135</v>
      </c>
      <c r="O16" s="4"/>
      <c r="P16" s="4"/>
      <c r="Q16" s="4"/>
      <c r="R16" s="4" t="s">
        <v>43</v>
      </c>
      <c r="S16" s="14">
        <v>50000</v>
      </c>
      <c r="T16" s="14">
        <v>0</v>
      </c>
      <c r="U16" s="4"/>
      <c r="V16" s="14">
        <v>50000</v>
      </c>
      <c r="W16" s="14">
        <v>0</v>
      </c>
      <c r="X16" s="14"/>
      <c r="Y16" s="4"/>
      <c r="Z16" s="4"/>
      <c r="AA16" s="4"/>
      <c r="AB16" s="4"/>
      <c r="AC16" s="4">
        <v>212518516544843</v>
      </c>
      <c r="AD16" s="4"/>
      <c r="AE16" s="13">
        <v>44548</v>
      </c>
      <c r="AF16" s="4"/>
      <c r="AG16" s="4">
        <v>2</v>
      </c>
      <c r="AH16" s="4"/>
      <c r="AI16" s="4"/>
      <c r="AJ16" s="4">
        <v>1</v>
      </c>
      <c r="AK16" s="4">
        <v>20211230</v>
      </c>
      <c r="AL16" s="4">
        <v>20211218</v>
      </c>
      <c r="AM16" s="4">
        <v>50000</v>
      </c>
      <c r="AN16" s="4">
        <v>0</v>
      </c>
      <c r="AO16" s="4">
        <v>4012022</v>
      </c>
    </row>
    <row r="17" spans="1:41" x14ac:dyDescent="0.25">
      <c r="A17" s="4">
        <v>900379852</v>
      </c>
      <c r="B17" s="4" t="s">
        <v>3</v>
      </c>
      <c r="C17" s="4" t="s">
        <v>4</v>
      </c>
      <c r="D17" s="4">
        <v>780</v>
      </c>
      <c r="E17" s="4" t="s">
        <v>4</v>
      </c>
      <c r="F17" s="4">
        <v>780</v>
      </c>
      <c r="G17" s="4"/>
      <c r="H17" s="4" t="s">
        <v>95</v>
      </c>
      <c r="I17" s="4" t="s">
        <v>120</v>
      </c>
      <c r="J17" s="13">
        <v>44548</v>
      </c>
      <c r="K17" s="14">
        <v>50000</v>
      </c>
      <c r="L17" s="14">
        <v>50000</v>
      </c>
      <c r="M17" s="4" t="s">
        <v>42</v>
      </c>
      <c r="N17" s="4" t="s">
        <v>135</v>
      </c>
      <c r="O17" s="4"/>
      <c r="P17" s="4"/>
      <c r="Q17" s="4"/>
      <c r="R17" s="4" t="s">
        <v>43</v>
      </c>
      <c r="S17" s="14">
        <v>50000</v>
      </c>
      <c r="T17" s="14">
        <v>0</v>
      </c>
      <c r="U17" s="4"/>
      <c r="V17" s="14">
        <v>50000</v>
      </c>
      <c r="W17" s="14">
        <v>0</v>
      </c>
      <c r="X17" s="14"/>
      <c r="Y17" s="4"/>
      <c r="Z17" s="4"/>
      <c r="AA17" s="4"/>
      <c r="AB17" s="4"/>
      <c r="AC17" s="4">
        <v>212518516546250</v>
      </c>
      <c r="AD17" s="4"/>
      <c r="AE17" s="13">
        <v>44548</v>
      </c>
      <c r="AF17" s="4"/>
      <c r="AG17" s="4">
        <v>2</v>
      </c>
      <c r="AH17" s="4"/>
      <c r="AI17" s="4"/>
      <c r="AJ17" s="4">
        <v>1</v>
      </c>
      <c r="AK17" s="4">
        <v>20211230</v>
      </c>
      <c r="AL17" s="4">
        <v>20211218</v>
      </c>
      <c r="AM17" s="4">
        <v>50000</v>
      </c>
      <c r="AN17" s="4">
        <v>0</v>
      </c>
      <c r="AO17" s="4">
        <v>4012022</v>
      </c>
    </row>
    <row r="18" spans="1:41" x14ac:dyDescent="0.25">
      <c r="A18" s="4">
        <v>900379852</v>
      </c>
      <c r="B18" s="4" t="s">
        <v>3</v>
      </c>
      <c r="C18" s="4" t="s">
        <v>4</v>
      </c>
      <c r="D18" s="4">
        <v>781</v>
      </c>
      <c r="E18" s="4" t="s">
        <v>4</v>
      </c>
      <c r="F18" s="4">
        <v>781</v>
      </c>
      <c r="G18" s="4"/>
      <c r="H18" s="4" t="s">
        <v>96</v>
      </c>
      <c r="I18" s="4" t="s">
        <v>121</v>
      </c>
      <c r="J18" s="13">
        <v>44548</v>
      </c>
      <c r="K18" s="14">
        <v>50000</v>
      </c>
      <c r="L18" s="14">
        <v>50000</v>
      </c>
      <c r="M18" s="4" t="s">
        <v>42</v>
      </c>
      <c r="N18" s="4" t="s">
        <v>135</v>
      </c>
      <c r="O18" s="4"/>
      <c r="P18" s="4"/>
      <c r="Q18" s="4"/>
      <c r="R18" s="4" t="s">
        <v>43</v>
      </c>
      <c r="S18" s="14">
        <v>50000</v>
      </c>
      <c r="T18" s="14">
        <v>0</v>
      </c>
      <c r="U18" s="4"/>
      <c r="V18" s="14">
        <v>50000</v>
      </c>
      <c r="W18" s="14">
        <v>0</v>
      </c>
      <c r="X18" s="14"/>
      <c r="Y18" s="4"/>
      <c r="Z18" s="4"/>
      <c r="AA18" s="4"/>
      <c r="AB18" s="4"/>
      <c r="AC18" s="4">
        <v>212518516552007</v>
      </c>
      <c r="AD18" s="4"/>
      <c r="AE18" s="13">
        <v>44548</v>
      </c>
      <c r="AF18" s="4"/>
      <c r="AG18" s="4">
        <v>2</v>
      </c>
      <c r="AH18" s="4"/>
      <c r="AI18" s="4"/>
      <c r="AJ18" s="4">
        <v>1</v>
      </c>
      <c r="AK18" s="4">
        <v>20211230</v>
      </c>
      <c r="AL18" s="4">
        <v>20211218</v>
      </c>
      <c r="AM18" s="4">
        <v>50000</v>
      </c>
      <c r="AN18" s="4">
        <v>0</v>
      </c>
      <c r="AO18" s="4">
        <v>4012022</v>
      </c>
    </row>
    <row r="19" spans="1:41" x14ac:dyDescent="0.25">
      <c r="A19" s="4">
        <v>900379852</v>
      </c>
      <c r="B19" s="4" t="s">
        <v>3</v>
      </c>
      <c r="C19" s="4" t="s">
        <v>4</v>
      </c>
      <c r="D19" s="4">
        <v>782</v>
      </c>
      <c r="E19" s="4" t="s">
        <v>4</v>
      </c>
      <c r="F19" s="4">
        <v>782</v>
      </c>
      <c r="G19" s="4"/>
      <c r="H19" s="4" t="s">
        <v>97</v>
      </c>
      <c r="I19" s="4" t="s">
        <v>122</v>
      </c>
      <c r="J19" s="13">
        <v>44548</v>
      </c>
      <c r="K19" s="14">
        <v>100000</v>
      </c>
      <c r="L19" s="14">
        <v>100000</v>
      </c>
      <c r="M19" s="4" t="s">
        <v>42</v>
      </c>
      <c r="N19" s="4" t="s">
        <v>135</v>
      </c>
      <c r="O19" s="4"/>
      <c r="P19" s="4"/>
      <c r="Q19" s="4"/>
      <c r="R19" s="4" t="s">
        <v>43</v>
      </c>
      <c r="S19" s="14">
        <v>100000</v>
      </c>
      <c r="T19" s="14">
        <v>0</v>
      </c>
      <c r="U19" s="4"/>
      <c r="V19" s="14">
        <v>100000</v>
      </c>
      <c r="W19" s="14">
        <v>0</v>
      </c>
      <c r="X19" s="14"/>
      <c r="Y19" s="4"/>
      <c r="Z19" s="4"/>
      <c r="AA19" s="4"/>
      <c r="AB19" s="4"/>
      <c r="AC19" s="4">
        <v>212518516551055</v>
      </c>
      <c r="AD19" s="4"/>
      <c r="AE19" s="13">
        <v>44548</v>
      </c>
      <c r="AF19" s="4"/>
      <c r="AG19" s="4">
        <v>2</v>
      </c>
      <c r="AH19" s="4"/>
      <c r="AI19" s="4"/>
      <c r="AJ19" s="4">
        <v>1</v>
      </c>
      <c r="AK19" s="4">
        <v>20211230</v>
      </c>
      <c r="AL19" s="4">
        <v>20211218</v>
      </c>
      <c r="AM19" s="4">
        <v>100000</v>
      </c>
      <c r="AN19" s="4">
        <v>0</v>
      </c>
      <c r="AO19" s="4">
        <v>4012022</v>
      </c>
    </row>
    <row r="20" spans="1:41" x14ac:dyDescent="0.25">
      <c r="A20" s="4">
        <v>900379852</v>
      </c>
      <c r="B20" s="4" t="s">
        <v>3</v>
      </c>
      <c r="C20" s="4" t="s">
        <v>4</v>
      </c>
      <c r="D20" s="4">
        <v>783</v>
      </c>
      <c r="E20" s="4" t="s">
        <v>4</v>
      </c>
      <c r="F20" s="4">
        <v>783</v>
      </c>
      <c r="G20" s="4"/>
      <c r="H20" s="4" t="s">
        <v>98</v>
      </c>
      <c r="I20" s="4" t="s">
        <v>123</v>
      </c>
      <c r="J20" s="13">
        <v>44548</v>
      </c>
      <c r="K20" s="14">
        <v>50000</v>
      </c>
      <c r="L20" s="14">
        <v>50000</v>
      </c>
      <c r="M20" s="4" t="s">
        <v>42</v>
      </c>
      <c r="N20" s="4" t="s">
        <v>135</v>
      </c>
      <c r="O20" s="4"/>
      <c r="P20" s="4"/>
      <c r="Q20" s="4"/>
      <c r="R20" s="4" t="s">
        <v>43</v>
      </c>
      <c r="S20" s="14">
        <v>50000</v>
      </c>
      <c r="T20" s="14">
        <v>0</v>
      </c>
      <c r="U20" s="4"/>
      <c r="V20" s="14">
        <v>50000</v>
      </c>
      <c r="W20" s="14">
        <v>0</v>
      </c>
      <c r="X20" s="14"/>
      <c r="Y20" s="4"/>
      <c r="Z20" s="4"/>
      <c r="AA20" s="4"/>
      <c r="AB20" s="4"/>
      <c r="AC20" s="4">
        <v>212518516549281</v>
      </c>
      <c r="AD20" s="4"/>
      <c r="AE20" s="13">
        <v>44548</v>
      </c>
      <c r="AF20" s="4"/>
      <c r="AG20" s="4">
        <v>2</v>
      </c>
      <c r="AH20" s="4"/>
      <c r="AI20" s="4"/>
      <c r="AJ20" s="4">
        <v>1</v>
      </c>
      <c r="AK20" s="4">
        <v>20211230</v>
      </c>
      <c r="AL20" s="4">
        <v>20211218</v>
      </c>
      <c r="AM20" s="4">
        <v>50000</v>
      </c>
      <c r="AN20" s="4">
        <v>0</v>
      </c>
      <c r="AO20" s="4">
        <v>4012022</v>
      </c>
    </row>
    <row r="21" spans="1:41" x14ac:dyDescent="0.25">
      <c r="A21" s="4">
        <v>900379852</v>
      </c>
      <c r="B21" s="4" t="s">
        <v>3</v>
      </c>
      <c r="C21" s="4" t="s">
        <v>4</v>
      </c>
      <c r="D21" s="4">
        <v>604</v>
      </c>
      <c r="E21" s="4" t="s">
        <v>4</v>
      </c>
      <c r="F21" s="4">
        <v>604</v>
      </c>
      <c r="G21" s="4"/>
      <c r="H21" s="4" t="s">
        <v>99</v>
      </c>
      <c r="I21" s="4" t="s">
        <v>124</v>
      </c>
      <c r="J21" s="13">
        <v>44435</v>
      </c>
      <c r="K21" s="14">
        <v>320000</v>
      </c>
      <c r="L21" s="14">
        <v>320000</v>
      </c>
      <c r="M21" s="4" t="s">
        <v>42</v>
      </c>
      <c r="N21" s="4" t="s">
        <v>135</v>
      </c>
      <c r="O21" s="4"/>
      <c r="P21" s="4"/>
      <c r="Q21" s="4"/>
      <c r="R21" s="4" t="s">
        <v>43</v>
      </c>
      <c r="S21" s="14">
        <v>320000</v>
      </c>
      <c r="T21" s="14">
        <v>0</v>
      </c>
      <c r="U21" s="4"/>
      <c r="V21" s="14">
        <v>320000</v>
      </c>
      <c r="W21" s="14">
        <v>0</v>
      </c>
      <c r="X21" s="14"/>
      <c r="Y21" s="4"/>
      <c r="Z21" s="4"/>
      <c r="AA21" s="4"/>
      <c r="AB21" s="4"/>
      <c r="AC21" s="4">
        <v>212508516619063</v>
      </c>
      <c r="AD21" s="4"/>
      <c r="AE21" s="13">
        <v>44435</v>
      </c>
      <c r="AF21" s="4"/>
      <c r="AG21" s="4">
        <v>2</v>
      </c>
      <c r="AH21" s="4"/>
      <c r="AI21" s="4"/>
      <c r="AJ21" s="4">
        <v>2</v>
      </c>
      <c r="AK21" s="4">
        <v>20211230</v>
      </c>
      <c r="AL21" s="4">
        <v>20211222</v>
      </c>
      <c r="AM21" s="4">
        <v>320000</v>
      </c>
      <c r="AN21" s="4">
        <v>0</v>
      </c>
      <c r="AO21" s="4">
        <v>4012022</v>
      </c>
    </row>
    <row r="22" spans="1:41" x14ac:dyDescent="0.25">
      <c r="A22" s="4">
        <v>900379852</v>
      </c>
      <c r="B22" s="4" t="s">
        <v>3</v>
      </c>
      <c r="C22" s="4" t="s">
        <v>4</v>
      </c>
      <c r="D22" s="4">
        <v>605</v>
      </c>
      <c r="E22" s="4" t="s">
        <v>4</v>
      </c>
      <c r="F22" s="4">
        <v>605</v>
      </c>
      <c r="G22" s="4"/>
      <c r="H22" s="4" t="s">
        <v>100</v>
      </c>
      <c r="I22" s="4" t="s">
        <v>125</v>
      </c>
      <c r="J22" s="13">
        <v>44435</v>
      </c>
      <c r="K22" s="14">
        <v>175000</v>
      </c>
      <c r="L22" s="14">
        <v>175000</v>
      </c>
      <c r="M22" s="4" t="s">
        <v>42</v>
      </c>
      <c r="N22" s="4" t="s">
        <v>135</v>
      </c>
      <c r="O22" s="4"/>
      <c r="P22" s="4"/>
      <c r="Q22" s="4"/>
      <c r="R22" s="4" t="s">
        <v>43</v>
      </c>
      <c r="S22" s="14">
        <v>175000</v>
      </c>
      <c r="T22" s="14">
        <v>0</v>
      </c>
      <c r="U22" s="4"/>
      <c r="V22" s="14">
        <v>175000</v>
      </c>
      <c r="W22" s="14">
        <v>0</v>
      </c>
      <c r="X22" s="14"/>
      <c r="Y22" s="4"/>
      <c r="Z22" s="4"/>
      <c r="AA22" s="4"/>
      <c r="AB22" s="4"/>
      <c r="AC22" s="4">
        <v>212508516629984</v>
      </c>
      <c r="AD22" s="4"/>
      <c r="AE22" s="13">
        <v>44435</v>
      </c>
      <c r="AF22" s="4"/>
      <c r="AG22" s="4">
        <v>2</v>
      </c>
      <c r="AH22" s="4"/>
      <c r="AI22" s="4"/>
      <c r="AJ22" s="4">
        <v>2</v>
      </c>
      <c r="AK22" s="4">
        <v>20211230</v>
      </c>
      <c r="AL22" s="4">
        <v>20211222</v>
      </c>
      <c r="AM22" s="4">
        <v>175000</v>
      </c>
      <c r="AN22" s="4">
        <v>0</v>
      </c>
      <c r="AO22" s="4">
        <v>4012022</v>
      </c>
    </row>
    <row r="23" spans="1:41" x14ac:dyDescent="0.25">
      <c r="A23" s="4">
        <v>900379852</v>
      </c>
      <c r="B23" s="4" t="s">
        <v>3</v>
      </c>
      <c r="C23" s="4" t="s">
        <v>4</v>
      </c>
      <c r="D23" s="4">
        <v>606</v>
      </c>
      <c r="E23" s="4" t="s">
        <v>4</v>
      </c>
      <c r="F23" s="4">
        <v>606</v>
      </c>
      <c r="G23" s="4"/>
      <c r="H23" s="4" t="s">
        <v>101</v>
      </c>
      <c r="I23" s="4" t="s">
        <v>126</v>
      </c>
      <c r="J23" s="13">
        <v>44435</v>
      </c>
      <c r="K23" s="14">
        <v>50000</v>
      </c>
      <c r="L23" s="14">
        <v>50000</v>
      </c>
      <c r="M23" s="4" t="s">
        <v>42</v>
      </c>
      <c r="N23" s="4" t="s">
        <v>135</v>
      </c>
      <c r="O23" s="4"/>
      <c r="P23" s="4"/>
      <c r="Q23" s="4"/>
      <c r="R23" s="4" t="s">
        <v>43</v>
      </c>
      <c r="S23" s="14">
        <v>50000</v>
      </c>
      <c r="T23" s="14">
        <v>0</v>
      </c>
      <c r="U23" s="4"/>
      <c r="V23" s="14">
        <v>50000</v>
      </c>
      <c r="W23" s="14">
        <v>0</v>
      </c>
      <c r="X23" s="14"/>
      <c r="Y23" s="4"/>
      <c r="Z23" s="4"/>
      <c r="AA23" s="4"/>
      <c r="AB23" s="4"/>
      <c r="AC23" s="4">
        <v>999999999999999</v>
      </c>
      <c r="AD23" s="4"/>
      <c r="AE23" s="13">
        <v>44435</v>
      </c>
      <c r="AF23" s="4"/>
      <c r="AG23" s="4">
        <v>2</v>
      </c>
      <c r="AH23" s="4"/>
      <c r="AI23" s="4"/>
      <c r="AJ23" s="4">
        <v>2</v>
      </c>
      <c r="AK23" s="4">
        <v>20211230</v>
      </c>
      <c r="AL23" s="4">
        <v>20211222</v>
      </c>
      <c r="AM23" s="4">
        <v>50000</v>
      </c>
      <c r="AN23" s="4">
        <v>0</v>
      </c>
      <c r="AO23" s="4">
        <v>4012022</v>
      </c>
    </row>
    <row r="24" spans="1:41" x14ac:dyDescent="0.25">
      <c r="A24" s="4">
        <v>900379852</v>
      </c>
      <c r="B24" s="4" t="s">
        <v>3</v>
      </c>
      <c r="C24" s="4" t="s">
        <v>4</v>
      </c>
      <c r="D24" s="4">
        <v>607</v>
      </c>
      <c r="E24" s="4" t="s">
        <v>4</v>
      </c>
      <c r="F24" s="4">
        <v>607</v>
      </c>
      <c r="G24" s="4"/>
      <c r="H24" s="4" t="s">
        <v>102</v>
      </c>
      <c r="I24" s="4" t="s">
        <v>127</v>
      </c>
      <c r="J24" s="13">
        <v>44435</v>
      </c>
      <c r="K24" s="14">
        <v>50000</v>
      </c>
      <c r="L24" s="14">
        <v>50000</v>
      </c>
      <c r="M24" s="4" t="s">
        <v>42</v>
      </c>
      <c r="N24" s="4" t="s">
        <v>135</v>
      </c>
      <c r="O24" s="4"/>
      <c r="P24" s="4"/>
      <c r="Q24" s="4"/>
      <c r="R24" s="4" t="s">
        <v>43</v>
      </c>
      <c r="S24" s="14">
        <v>50000</v>
      </c>
      <c r="T24" s="14">
        <v>0</v>
      </c>
      <c r="U24" s="4"/>
      <c r="V24" s="14">
        <v>50000</v>
      </c>
      <c r="W24" s="14">
        <v>0</v>
      </c>
      <c r="X24" s="14"/>
      <c r="Y24" s="4"/>
      <c r="Z24" s="4"/>
      <c r="AA24" s="4"/>
      <c r="AB24" s="4"/>
      <c r="AC24" s="4">
        <v>999999999999999</v>
      </c>
      <c r="AD24" s="4"/>
      <c r="AE24" s="13">
        <v>44435</v>
      </c>
      <c r="AF24" s="4"/>
      <c r="AG24" s="4">
        <v>2</v>
      </c>
      <c r="AH24" s="4"/>
      <c r="AI24" s="4"/>
      <c r="AJ24" s="4">
        <v>2</v>
      </c>
      <c r="AK24" s="4">
        <v>20211230</v>
      </c>
      <c r="AL24" s="4">
        <v>20211222</v>
      </c>
      <c r="AM24" s="4">
        <v>50000</v>
      </c>
      <c r="AN24" s="4">
        <v>0</v>
      </c>
      <c r="AO24" s="4">
        <v>4012022</v>
      </c>
    </row>
    <row r="25" spans="1:41" x14ac:dyDescent="0.25">
      <c r="A25" s="4">
        <v>900379852</v>
      </c>
      <c r="B25" s="4" t="s">
        <v>3</v>
      </c>
      <c r="C25" s="4" t="s">
        <v>4</v>
      </c>
      <c r="D25" s="4">
        <v>608</v>
      </c>
      <c r="E25" s="4" t="s">
        <v>4</v>
      </c>
      <c r="F25" s="4">
        <v>608</v>
      </c>
      <c r="G25" s="4"/>
      <c r="H25" s="4" t="s">
        <v>103</v>
      </c>
      <c r="I25" s="4" t="s">
        <v>128</v>
      </c>
      <c r="J25" s="13">
        <v>44435</v>
      </c>
      <c r="K25" s="14">
        <v>50000</v>
      </c>
      <c r="L25" s="14">
        <v>50000</v>
      </c>
      <c r="M25" s="4" t="s">
        <v>42</v>
      </c>
      <c r="N25" s="4" t="s">
        <v>135</v>
      </c>
      <c r="O25" s="4"/>
      <c r="P25" s="4"/>
      <c r="Q25" s="4"/>
      <c r="R25" s="4" t="s">
        <v>43</v>
      </c>
      <c r="S25" s="14">
        <v>50000</v>
      </c>
      <c r="T25" s="14">
        <v>0</v>
      </c>
      <c r="U25" s="4"/>
      <c r="V25" s="14">
        <v>50000</v>
      </c>
      <c r="W25" s="14">
        <v>0</v>
      </c>
      <c r="X25" s="14"/>
      <c r="Y25" s="4"/>
      <c r="Z25" s="4"/>
      <c r="AA25" s="4"/>
      <c r="AB25" s="4"/>
      <c r="AC25" s="4">
        <v>212508516634117</v>
      </c>
      <c r="AD25" s="4"/>
      <c r="AE25" s="13">
        <v>44435</v>
      </c>
      <c r="AF25" s="4"/>
      <c r="AG25" s="4">
        <v>2</v>
      </c>
      <c r="AH25" s="4"/>
      <c r="AI25" s="4"/>
      <c r="AJ25" s="4">
        <v>2</v>
      </c>
      <c r="AK25" s="4">
        <v>20211230</v>
      </c>
      <c r="AL25" s="4">
        <v>20211222</v>
      </c>
      <c r="AM25" s="4">
        <v>50000</v>
      </c>
      <c r="AN25" s="4">
        <v>0</v>
      </c>
      <c r="AO25" s="4">
        <v>4012022</v>
      </c>
    </row>
    <row r="26" spans="1:41" x14ac:dyDescent="0.25">
      <c r="A26" s="4">
        <v>900379852</v>
      </c>
      <c r="B26" s="4" t="s">
        <v>3</v>
      </c>
      <c r="C26" s="4" t="s">
        <v>4</v>
      </c>
      <c r="D26" s="4">
        <v>609</v>
      </c>
      <c r="E26" s="4" t="s">
        <v>4</v>
      </c>
      <c r="F26" s="4">
        <v>609</v>
      </c>
      <c r="G26" s="4"/>
      <c r="H26" s="4" t="s">
        <v>104</v>
      </c>
      <c r="I26" s="4" t="s">
        <v>129</v>
      </c>
      <c r="J26" s="13">
        <v>44435</v>
      </c>
      <c r="K26" s="14">
        <v>1300000</v>
      </c>
      <c r="L26" s="14">
        <v>1300000</v>
      </c>
      <c r="M26" s="4" t="s">
        <v>44</v>
      </c>
      <c r="N26" s="4" t="s">
        <v>135</v>
      </c>
      <c r="O26" s="4"/>
      <c r="P26" s="4"/>
      <c r="Q26" s="4"/>
      <c r="R26" s="4" t="s">
        <v>43</v>
      </c>
      <c r="S26" s="14">
        <v>1300000</v>
      </c>
      <c r="T26" s="14">
        <v>1300000</v>
      </c>
      <c r="U26" s="4" t="s">
        <v>45</v>
      </c>
      <c r="V26" s="14">
        <v>0</v>
      </c>
      <c r="W26" s="14">
        <v>1300000</v>
      </c>
      <c r="X26" s="14"/>
      <c r="Y26" s="4"/>
      <c r="Z26" s="4"/>
      <c r="AA26" s="4"/>
      <c r="AB26" s="4"/>
      <c r="AC26" s="4"/>
      <c r="AD26" s="4"/>
      <c r="AE26" s="13">
        <v>44435</v>
      </c>
      <c r="AF26" s="4"/>
      <c r="AG26" s="4">
        <v>0</v>
      </c>
      <c r="AH26" s="4"/>
      <c r="AI26" s="4" t="s">
        <v>46</v>
      </c>
      <c r="AJ26" s="4">
        <v>2</v>
      </c>
      <c r="AK26" s="4">
        <v>20211230</v>
      </c>
      <c r="AL26" s="4">
        <v>20211222</v>
      </c>
      <c r="AM26" s="4">
        <v>1300000</v>
      </c>
      <c r="AN26" s="4">
        <v>0</v>
      </c>
      <c r="AO26" s="4">
        <v>4012022</v>
      </c>
    </row>
    <row r="27" spans="1:41" x14ac:dyDescent="0.25">
      <c r="A27" s="4">
        <v>900379852</v>
      </c>
      <c r="B27" s="4" t="s">
        <v>3</v>
      </c>
      <c r="C27" s="4" t="s">
        <v>4</v>
      </c>
      <c r="D27" s="4">
        <v>778</v>
      </c>
      <c r="E27" s="4" t="s">
        <v>4</v>
      </c>
      <c r="F27" s="4">
        <v>778</v>
      </c>
      <c r="G27" s="4"/>
      <c r="H27" s="4" t="s">
        <v>105</v>
      </c>
      <c r="I27" s="4" t="s">
        <v>130</v>
      </c>
      <c r="J27" s="13">
        <v>44548</v>
      </c>
      <c r="K27" s="14">
        <v>50000</v>
      </c>
      <c r="L27" s="14">
        <v>50000</v>
      </c>
      <c r="M27" s="4" t="s">
        <v>47</v>
      </c>
      <c r="N27" s="4" t="s">
        <v>135</v>
      </c>
      <c r="O27" s="4"/>
      <c r="P27" s="4"/>
      <c r="Q27" s="4"/>
      <c r="R27" s="4" t="s">
        <v>43</v>
      </c>
      <c r="S27" s="14">
        <v>50000</v>
      </c>
      <c r="T27" s="14">
        <v>0</v>
      </c>
      <c r="U27" s="4"/>
      <c r="V27" s="14">
        <v>0</v>
      </c>
      <c r="W27" s="14">
        <v>50000</v>
      </c>
      <c r="X27" s="14"/>
      <c r="Y27" s="4"/>
      <c r="Z27" s="4"/>
      <c r="AA27" s="4"/>
      <c r="AB27" s="4"/>
      <c r="AC27" s="4">
        <v>212518516542551</v>
      </c>
      <c r="AD27" s="4"/>
      <c r="AE27" s="13">
        <v>44548</v>
      </c>
      <c r="AF27" s="4"/>
      <c r="AG27" s="4">
        <v>1</v>
      </c>
      <c r="AH27" s="4"/>
      <c r="AI27" s="4"/>
      <c r="AJ27" s="4">
        <v>1</v>
      </c>
      <c r="AK27" s="4">
        <v>20211230</v>
      </c>
      <c r="AL27" s="4">
        <v>20211227</v>
      </c>
      <c r="AM27" s="4">
        <v>50000</v>
      </c>
      <c r="AN27" s="4">
        <v>0</v>
      </c>
      <c r="AO27" s="4">
        <v>4012022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6CCE5-EADE-43DF-A6EA-FDD6DE414C53}">
  <dimension ref="B1:J40"/>
  <sheetViews>
    <sheetView showGridLines="0" tabSelected="1" topLeftCell="A13" zoomScaleNormal="100" zoomScaleSheetLayoutView="100" workbookViewId="0">
      <selection activeCell="C11" sqref="C11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7" width="11.42578125" style="23"/>
    <col min="228" max="228" width="4.42578125" style="23" customWidth="1"/>
    <col min="229" max="229" width="11.42578125" style="23"/>
    <col min="230" max="230" width="17.5703125" style="23" customWidth="1"/>
    <col min="231" max="231" width="11.5703125" style="23" customWidth="1"/>
    <col min="232" max="235" width="11.42578125" style="23"/>
    <col min="236" max="236" width="22.5703125" style="23" customWidth="1"/>
    <col min="237" max="237" width="14" style="23" customWidth="1"/>
    <col min="238" max="238" width="1.7109375" style="23" customWidth="1"/>
    <col min="239" max="483" width="11.42578125" style="23"/>
    <col min="484" max="484" width="4.42578125" style="23" customWidth="1"/>
    <col min="485" max="485" width="11.42578125" style="23"/>
    <col min="486" max="486" width="17.5703125" style="23" customWidth="1"/>
    <col min="487" max="487" width="11.5703125" style="23" customWidth="1"/>
    <col min="488" max="491" width="11.42578125" style="23"/>
    <col min="492" max="492" width="22.5703125" style="23" customWidth="1"/>
    <col min="493" max="493" width="14" style="23" customWidth="1"/>
    <col min="494" max="494" width="1.7109375" style="23" customWidth="1"/>
    <col min="495" max="739" width="11.42578125" style="23"/>
    <col min="740" max="740" width="4.42578125" style="23" customWidth="1"/>
    <col min="741" max="741" width="11.42578125" style="23"/>
    <col min="742" max="742" width="17.5703125" style="23" customWidth="1"/>
    <col min="743" max="743" width="11.5703125" style="23" customWidth="1"/>
    <col min="744" max="747" width="11.42578125" style="23"/>
    <col min="748" max="748" width="22.5703125" style="23" customWidth="1"/>
    <col min="749" max="749" width="14" style="23" customWidth="1"/>
    <col min="750" max="750" width="1.7109375" style="23" customWidth="1"/>
    <col min="751" max="995" width="11.42578125" style="23"/>
    <col min="996" max="996" width="4.42578125" style="23" customWidth="1"/>
    <col min="997" max="997" width="11.42578125" style="23"/>
    <col min="998" max="998" width="17.5703125" style="23" customWidth="1"/>
    <col min="999" max="999" width="11.5703125" style="23" customWidth="1"/>
    <col min="1000" max="1003" width="11.42578125" style="23"/>
    <col min="1004" max="1004" width="22.5703125" style="23" customWidth="1"/>
    <col min="1005" max="1005" width="14" style="23" customWidth="1"/>
    <col min="1006" max="1006" width="1.7109375" style="23" customWidth="1"/>
    <col min="1007" max="1251" width="11.42578125" style="23"/>
    <col min="1252" max="1252" width="4.42578125" style="23" customWidth="1"/>
    <col min="1253" max="1253" width="11.42578125" style="23"/>
    <col min="1254" max="1254" width="17.5703125" style="23" customWidth="1"/>
    <col min="1255" max="1255" width="11.5703125" style="23" customWidth="1"/>
    <col min="1256" max="1259" width="11.42578125" style="23"/>
    <col min="1260" max="1260" width="22.5703125" style="23" customWidth="1"/>
    <col min="1261" max="1261" width="14" style="23" customWidth="1"/>
    <col min="1262" max="1262" width="1.7109375" style="23" customWidth="1"/>
    <col min="1263" max="1507" width="11.42578125" style="23"/>
    <col min="1508" max="1508" width="4.42578125" style="23" customWidth="1"/>
    <col min="1509" max="1509" width="11.42578125" style="23"/>
    <col min="1510" max="1510" width="17.5703125" style="23" customWidth="1"/>
    <col min="1511" max="1511" width="11.5703125" style="23" customWidth="1"/>
    <col min="1512" max="1515" width="11.42578125" style="23"/>
    <col min="1516" max="1516" width="22.5703125" style="23" customWidth="1"/>
    <col min="1517" max="1517" width="14" style="23" customWidth="1"/>
    <col min="1518" max="1518" width="1.7109375" style="23" customWidth="1"/>
    <col min="1519" max="1763" width="11.42578125" style="23"/>
    <col min="1764" max="1764" width="4.42578125" style="23" customWidth="1"/>
    <col min="1765" max="1765" width="11.42578125" style="23"/>
    <col min="1766" max="1766" width="17.5703125" style="23" customWidth="1"/>
    <col min="1767" max="1767" width="11.5703125" style="23" customWidth="1"/>
    <col min="1768" max="1771" width="11.42578125" style="23"/>
    <col min="1772" max="1772" width="22.5703125" style="23" customWidth="1"/>
    <col min="1773" max="1773" width="14" style="23" customWidth="1"/>
    <col min="1774" max="1774" width="1.7109375" style="23" customWidth="1"/>
    <col min="1775" max="2019" width="11.42578125" style="23"/>
    <col min="2020" max="2020" width="4.42578125" style="23" customWidth="1"/>
    <col min="2021" max="2021" width="11.42578125" style="23"/>
    <col min="2022" max="2022" width="17.5703125" style="23" customWidth="1"/>
    <col min="2023" max="2023" width="11.5703125" style="23" customWidth="1"/>
    <col min="2024" max="2027" width="11.42578125" style="23"/>
    <col min="2028" max="2028" width="22.5703125" style="23" customWidth="1"/>
    <col min="2029" max="2029" width="14" style="23" customWidth="1"/>
    <col min="2030" max="2030" width="1.7109375" style="23" customWidth="1"/>
    <col min="2031" max="2275" width="11.42578125" style="23"/>
    <col min="2276" max="2276" width="4.42578125" style="23" customWidth="1"/>
    <col min="2277" max="2277" width="11.42578125" style="23"/>
    <col min="2278" max="2278" width="17.5703125" style="23" customWidth="1"/>
    <col min="2279" max="2279" width="11.5703125" style="23" customWidth="1"/>
    <col min="2280" max="2283" width="11.42578125" style="23"/>
    <col min="2284" max="2284" width="22.5703125" style="23" customWidth="1"/>
    <col min="2285" max="2285" width="14" style="23" customWidth="1"/>
    <col min="2286" max="2286" width="1.7109375" style="23" customWidth="1"/>
    <col min="2287" max="2531" width="11.42578125" style="23"/>
    <col min="2532" max="2532" width="4.42578125" style="23" customWidth="1"/>
    <col min="2533" max="2533" width="11.42578125" style="23"/>
    <col min="2534" max="2534" width="17.5703125" style="23" customWidth="1"/>
    <col min="2535" max="2535" width="11.5703125" style="23" customWidth="1"/>
    <col min="2536" max="2539" width="11.42578125" style="23"/>
    <col min="2540" max="2540" width="22.5703125" style="23" customWidth="1"/>
    <col min="2541" max="2541" width="14" style="23" customWidth="1"/>
    <col min="2542" max="2542" width="1.7109375" style="23" customWidth="1"/>
    <col min="2543" max="2787" width="11.42578125" style="23"/>
    <col min="2788" max="2788" width="4.42578125" style="23" customWidth="1"/>
    <col min="2789" max="2789" width="11.42578125" style="23"/>
    <col min="2790" max="2790" width="17.5703125" style="23" customWidth="1"/>
    <col min="2791" max="2791" width="11.5703125" style="23" customWidth="1"/>
    <col min="2792" max="2795" width="11.42578125" style="23"/>
    <col min="2796" max="2796" width="22.5703125" style="23" customWidth="1"/>
    <col min="2797" max="2797" width="14" style="23" customWidth="1"/>
    <col min="2798" max="2798" width="1.7109375" style="23" customWidth="1"/>
    <col min="2799" max="3043" width="11.42578125" style="23"/>
    <col min="3044" max="3044" width="4.42578125" style="23" customWidth="1"/>
    <col min="3045" max="3045" width="11.42578125" style="23"/>
    <col min="3046" max="3046" width="17.5703125" style="23" customWidth="1"/>
    <col min="3047" max="3047" width="11.5703125" style="23" customWidth="1"/>
    <col min="3048" max="3051" width="11.42578125" style="23"/>
    <col min="3052" max="3052" width="22.5703125" style="23" customWidth="1"/>
    <col min="3053" max="3053" width="14" style="23" customWidth="1"/>
    <col min="3054" max="3054" width="1.7109375" style="23" customWidth="1"/>
    <col min="3055" max="3299" width="11.42578125" style="23"/>
    <col min="3300" max="3300" width="4.42578125" style="23" customWidth="1"/>
    <col min="3301" max="3301" width="11.42578125" style="23"/>
    <col min="3302" max="3302" width="17.5703125" style="23" customWidth="1"/>
    <col min="3303" max="3303" width="11.5703125" style="23" customWidth="1"/>
    <col min="3304" max="3307" width="11.42578125" style="23"/>
    <col min="3308" max="3308" width="22.5703125" style="23" customWidth="1"/>
    <col min="3309" max="3309" width="14" style="23" customWidth="1"/>
    <col min="3310" max="3310" width="1.7109375" style="23" customWidth="1"/>
    <col min="3311" max="3555" width="11.42578125" style="23"/>
    <col min="3556" max="3556" width="4.42578125" style="23" customWidth="1"/>
    <col min="3557" max="3557" width="11.42578125" style="23"/>
    <col min="3558" max="3558" width="17.5703125" style="23" customWidth="1"/>
    <col min="3559" max="3559" width="11.5703125" style="23" customWidth="1"/>
    <col min="3560" max="3563" width="11.42578125" style="23"/>
    <col min="3564" max="3564" width="22.5703125" style="23" customWidth="1"/>
    <col min="3565" max="3565" width="14" style="23" customWidth="1"/>
    <col min="3566" max="3566" width="1.7109375" style="23" customWidth="1"/>
    <col min="3567" max="3811" width="11.42578125" style="23"/>
    <col min="3812" max="3812" width="4.42578125" style="23" customWidth="1"/>
    <col min="3813" max="3813" width="11.42578125" style="23"/>
    <col min="3814" max="3814" width="17.5703125" style="23" customWidth="1"/>
    <col min="3815" max="3815" width="11.5703125" style="23" customWidth="1"/>
    <col min="3816" max="3819" width="11.42578125" style="23"/>
    <col min="3820" max="3820" width="22.5703125" style="23" customWidth="1"/>
    <col min="3821" max="3821" width="14" style="23" customWidth="1"/>
    <col min="3822" max="3822" width="1.7109375" style="23" customWidth="1"/>
    <col min="3823" max="4067" width="11.42578125" style="23"/>
    <col min="4068" max="4068" width="4.42578125" style="23" customWidth="1"/>
    <col min="4069" max="4069" width="11.42578125" style="23"/>
    <col min="4070" max="4070" width="17.5703125" style="23" customWidth="1"/>
    <col min="4071" max="4071" width="11.5703125" style="23" customWidth="1"/>
    <col min="4072" max="4075" width="11.42578125" style="23"/>
    <col min="4076" max="4076" width="22.5703125" style="23" customWidth="1"/>
    <col min="4077" max="4077" width="14" style="23" customWidth="1"/>
    <col min="4078" max="4078" width="1.7109375" style="23" customWidth="1"/>
    <col min="4079" max="4323" width="11.42578125" style="23"/>
    <col min="4324" max="4324" width="4.42578125" style="23" customWidth="1"/>
    <col min="4325" max="4325" width="11.42578125" style="23"/>
    <col min="4326" max="4326" width="17.5703125" style="23" customWidth="1"/>
    <col min="4327" max="4327" width="11.5703125" style="23" customWidth="1"/>
    <col min="4328" max="4331" width="11.42578125" style="23"/>
    <col min="4332" max="4332" width="22.5703125" style="23" customWidth="1"/>
    <col min="4333" max="4333" width="14" style="23" customWidth="1"/>
    <col min="4334" max="4334" width="1.7109375" style="23" customWidth="1"/>
    <col min="4335" max="4579" width="11.42578125" style="23"/>
    <col min="4580" max="4580" width="4.42578125" style="23" customWidth="1"/>
    <col min="4581" max="4581" width="11.42578125" style="23"/>
    <col min="4582" max="4582" width="17.5703125" style="23" customWidth="1"/>
    <col min="4583" max="4583" width="11.5703125" style="23" customWidth="1"/>
    <col min="4584" max="4587" width="11.42578125" style="23"/>
    <col min="4588" max="4588" width="22.5703125" style="23" customWidth="1"/>
    <col min="4589" max="4589" width="14" style="23" customWidth="1"/>
    <col min="4590" max="4590" width="1.7109375" style="23" customWidth="1"/>
    <col min="4591" max="4835" width="11.42578125" style="23"/>
    <col min="4836" max="4836" width="4.42578125" style="23" customWidth="1"/>
    <col min="4837" max="4837" width="11.42578125" style="23"/>
    <col min="4838" max="4838" width="17.5703125" style="23" customWidth="1"/>
    <col min="4839" max="4839" width="11.5703125" style="23" customWidth="1"/>
    <col min="4840" max="4843" width="11.42578125" style="23"/>
    <col min="4844" max="4844" width="22.5703125" style="23" customWidth="1"/>
    <col min="4845" max="4845" width="14" style="23" customWidth="1"/>
    <col min="4846" max="4846" width="1.7109375" style="23" customWidth="1"/>
    <col min="4847" max="5091" width="11.42578125" style="23"/>
    <col min="5092" max="5092" width="4.42578125" style="23" customWidth="1"/>
    <col min="5093" max="5093" width="11.42578125" style="23"/>
    <col min="5094" max="5094" width="17.5703125" style="23" customWidth="1"/>
    <col min="5095" max="5095" width="11.5703125" style="23" customWidth="1"/>
    <col min="5096" max="5099" width="11.42578125" style="23"/>
    <col min="5100" max="5100" width="22.5703125" style="23" customWidth="1"/>
    <col min="5101" max="5101" width="14" style="23" customWidth="1"/>
    <col min="5102" max="5102" width="1.7109375" style="23" customWidth="1"/>
    <col min="5103" max="5347" width="11.42578125" style="23"/>
    <col min="5348" max="5348" width="4.42578125" style="23" customWidth="1"/>
    <col min="5349" max="5349" width="11.42578125" style="23"/>
    <col min="5350" max="5350" width="17.5703125" style="23" customWidth="1"/>
    <col min="5351" max="5351" width="11.5703125" style="23" customWidth="1"/>
    <col min="5352" max="5355" width="11.42578125" style="23"/>
    <col min="5356" max="5356" width="22.5703125" style="23" customWidth="1"/>
    <col min="5357" max="5357" width="14" style="23" customWidth="1"/>
    <col min="5358" max="5358" width="1.7109375" style="23" customWidth="1"/>
    <col min="5359" max="5603" width="11.42578125" style="23"/>
    <col min="5604" max="5604" width="4.42578125" style="23" customWidth="1"/>
    <col min="5605" max="5605" width="11.42578125" style="23"/>
    <col min="5606" max="5606" width="17.5703125" style="23" customWidth="1"/>
    <col min="5607" max="5607" width="11.5703125" style="23" customWidth="1"/>
    <col min="5608" max="5611" width="11.42578125" style="23"/>
    <col min="5612" max="5612" width="22.5703125" style="23" customWidth="1"/>
    <col min="5613" max="5613" width="14" style="23" customWidth="1"/>
    <col min="5614" max="5614" width="1.7109375" style="23" customWidth="1"/>
    <col min="5615" max="5859" width="11.42578125" style="23"/>
    <col min="5860" max="5860" width="4.42578125" style="23" customWidth="1"/>
    <col min="5861" max="5861" width="11.42578125" style="23"/>
    <col min="5862" max="5862" width="17.5703125" style="23" customWidth="1"/>
    <col min="5863" max="5863" width="11.5703125" style="23" customWidth="1"/>
    <col min="5864" max="5867" width="11.42578125" style="23"/>
    <col min="5868" max="5868" width="22.5703125" style="23" customWidth="1"/>
    <col min="5869" max="5869" width="14" style="23" customWidth="1"/>
    <col min="5870" max="5870" width="1.7109375" style="23" customWidth="1"/>
    <col min="5871" max="6115" width="11.42578125" style="23"/>
    <col min="6116" max="6116" width="4.42578125" style="23" customWidth="1"/>
    <col min="6117" max="6117" width="11.42578125" style="23"/>
    <col min="6118" max="6118" width="17.5703125" style="23" customWidth="1"/>
    <col min="6119" max="6119" width="11.5703125" style="23" customWidth="1"/>
    <col min="6120" max="6123" width="11.42578125" style="23"/>
    <col min="6124" max="6124" width="22.5703125" style="23" customWidth="1"/>
    <col min="6125" max="6125" width="14" style="23" customWidth="1"/>
    <col min="6126" max="6126" width="1.7109375" style="23" customWidth="1"/>
    <col min="6127" max="6371" width="11.42578125" style="23"/>
    <col min="6372" max="6372" width="4.42578125" style="23" customWidth="1"/>
    <col min="6373" max="6373" width="11.42578125" style="23"/>
    <col min="6374" max="6374" width="17.5703125" style="23" customWidth="1"/>
    <col min="6375" max="6375" width="11.5703125" style="23" customWidth="1"/>
    <col min="6376" max="6379" width="11.42578125" style="23"/>
    <col min="6380" max="6380" width="22.5703125" style="23" customWidth="1"/>
    <col min="6381" max="6381" width="14" style="23" customWidth="1"/>
    <col min="6382" max="6382" width="1.7109375" style="23" customWidth="1"/>
    <col min="6383" max="6627" width="11.42578125" style="23"/>
    <col min="6628" max="6628" width="4.42578125" style="23" customWidth="1"/>
    <col min="6629" max="6629" width="11.42578125" style="23"/>
    <col min="6630" max="6630" width="17.5703125" style="23" customWidth="1"/>
    <col min="6631" max="6631" width="11.5703125" style="23" customWidth="1"/>
    <col min="6632" max="6635" width="11.42578125" style="23"/>
    <col min="6636" max="6636" width="22.5703125" style="23" customWidth="1"/>
    <col min="6637" max="6637" width="14" style="23" customWidth="1"/>
    <col min="6638" max="6638" width="1.7109375" style="23" customWidth="1"/>
    <col min="6639" max="6883" width="11.42578125" style="23"/>
    <col min="6884" max="6884" width="4.42578125" style="23" customWidth="1"/>
    <col min="6885" max="6885" width="11.42578125" style="23"/>
    <col min="6886" max="6886" width="17.5703125" style="23" customWidth="1"/>
    <col min="6887" max="6887" width="11.5703125" style="23" customWidth="1"/>
    <col min="6888" max="6891" width="11.42578125" style="23"/>
    <col min="6892" max="6892" width="22.5703125" style="23" customWidth="1"/>
    <col min="6893" max="6893" width="14" style="23" customWidth="1"/>
    <col min="6894" max="6894" width="1.7109375" style="23" customWidth="1"/>
    <col min="6895" max="7139" width="11.42578125" style="23"/>
    <col min="7140" max="7140" width="4.42578125" style="23" customWidth="1"/>
    <col min="7141" max="7141" width="11.42578125" style="23"/>
    <col min="7142" max="7142" width="17.5703125" style="23" customWidth="1"/>
    <col min="7143" max="7143" width="11.5703125" style="23" customWidth="1"/>
    <col min="7144" max="7147" width="11.42578125" style="23"/>
    <col min="7148" max="7148" width="22.5703125" style="23" customWidth="1"/>
    <col min="7149" max="7149" width="14" style="23" customWidth="1"/>
    <col min="7150" max="7150" width="1.7109375" style="23" customWidth="1"/>
    <col min="7151" max="7395" width="11.42578125" style="23"/>
    <col min="7396" max="7396" width="4.42578125" style="23" customWidth="1"/>
    <col min="7397" max="7397" width="11.42578125" style="23"/>
    <col min="7398" max="7398" width="17.5703125" style="23" customWidth="1"/>
    <col min="7399" max="7399" width="11.5703125" style="23" customWidth="1"/>
    <col min="7400" max="7403" width="11.42578125" style="23"/>
    <col min="7404" max="7404" width="22.5703125" style="23" customWidth="1"/>
    <col min="7405" max="7405" width="14" style="23" customWidth="1"/>
    <col min="7406" max="7406" width="1.7109375" style="23" customWidth="1"/>
    <col min="7407" max="7651" width="11.42578125" style="23"/>
    <col min="7652" max="7652" width="4.42578125" style="23" customWidth="1"/>
    <col min="7653" max="7653" width="11.42578125" style="23"/>
    <col min="7654" max="7654" width="17.5703125" style="23" customWidth="1"/>
    <col min="7655" max="7655" width="11.5703125" style="23" customWidth="1"/>
    <col min="7656" max="7659" width="11.42578125" style="23"/>
    <col min="7660" max="7660" width="22.5703125" style="23" customWidth="1"/>
    <col min="7661" max="7661" width="14" style="23" customWidth="1"/>
    <col min="7662" max="7662" width="1.7109375" style="23" customWidth="1"/>
    <col min="7663" max="7907" width="11.42578125" style="23"/>
    <col min="7908" max="7908" width="4.42578125" style="23" customWidth="1"/>
    <col min="7909" max="7909" width="11.42578125" style="23"/>
    <col min="7910" max="7910" width="17.5703125" style="23" customWidth="1"/>
    <col min="7911" max="7911" width="11.5703125" style="23" customWidth="1"/>
    <col min="7912" max="7915" width="11.42578125" style="23"/>
    <col min="7916" max="7916" width="22.5703125" style="23" customWidth="1"/>
    <col min="7917" max="7917" width="14" style="23" customWidth="1"/>
    <col min="7918" max="7918" width="1.7109375" style="23" customWidth="1"/>
    <col min="7919" max="8163" width="11.42578125" style="23"/>
    <col min="8164" max="8164" width="4.42578125" style="23" customWidth="1"/>
    <col min="8165" max="8165" width="11.42578125" style="23"/>
    <col min="8166" max="8166" width="17.5703125" style="23" customWidth="1"/>
    <col min="8167" max="8167" width="11.5703125" style="23" customWidth="1"/>
    <col min="8168" max="8171" width="11.42578125" style="23"/>
    <col min="8172" max="8172" width="22.5703125" style="23" customWidth="1"/>
    <col min="8173" max="8173" width="14" style="23" customWidth="1"/>
    <col min="8174" max="8174" width="1.7109375" style="23" customWidth="1"/>
    <col min="8175" max="8419" width="11.42578125" style="23"/>
    <col min="8420" max="8420" width="4.42578125" style="23" customWidth="1"/>
    <col min="8421" max="8421" width="11.42578125" style="23"/>
    <col min="8422" max="8422" width="17.5703125" style="23" customWidth="1"/>
    <col min="8423" max="8423" width="11.5703125" style="23" customWidth="1"/>
    <col min="8424" max="8427" width="11.42578125" style="23"/>
    <col min="8428" max="8428" width="22.5703125" style="23" customWidth="1"/>
    <col min="8429" max="8429" width="14" style="23" customWidth="1"/>
    <col min="8430" max="8430" width="1.7109375" style="23" customWidth="1"/>
    <col min="8431" max="8675" width="11.42578125" style="23"/>
    <col min="8676" max="8676" width="4.42578125" style="23" customWidth="1"/>
    <col min="8677" max="8677" width="11.42578125" style="23"/>
    <col min="8678" max="8678" width="17.5703125" style="23" customWidth="1"/>
    <col min="8679" max="8679" width="11.5703125" style="23" customWidth="1"/>
    <col min="8680" max="8683" width="11.42578125" style="23"/>
    <col min="8684" max="8684" width="22.5703125" style="23" customWidth="1"/>
    <col min="8685" max="8685" width="14" style="23" customWidth="1"/>
    <col min="8686" max="8686" width="1.7109375" style="23" customWidth="1"/>
    <col min="8687" max="8931" width="11.42578125" style="23"/>
    <col min="8932" max="8932" width="4.42578125" style="23" customWidth="1"/>
    <col min="8933" max="8933" width="11.42578125" style="23"/>
    <col min="8934" max="8934" width="17.5703125" style="23" customWidth="1"/>
    <col min="8935" max="8935" width="11.5703125" style="23" customWidth="1"/>
    <col min="8936" max="8939" width="11.42578125" style="23"/>
    <col min="8940" max="8940" width="22.5703125" style="23" customWidth="1"/>
    <col min="8941" max="8941" width="14" style="23" customWidth="1"/>
    <col min="8942" max="8942" width="1.7109375" style="23" customWidth="1"/>
    <col min="8943" max="9187" width="11.42578125" style="23"/>
    <col min="9188" max="9188" width="4.42578125" style="23" customWidth="1"/>
    <col min="9189" max="9189" width="11.42578125" style="23"/>
    <col min="9190" max="9190" width="17.5703125" style="23" customWidth="1"/>
    <col min="9191" max="9191" width="11.5703125" style="23" customWidth="1"/>
    <col min="9192" max="9195" width="11.42578125" style="23"/>
    <col min="9196" max="9196" width="22.5703125" style="23" customWidth="1"/>
    <col min="9197" max="9197" width="14" style="23" customWidth="1"/>
    <col min="9198" max="9198" width="1.7109375" style="23" customWidth="1"/>
    <col min="9199" max="9443" width="11.42578125" style="23"/>
    <col min="9444" max="9444" width="4.42578125" style="23" customWidth="1"/>
    <col min="9445" max="9445" width="11.42578125" style="23"/>
    <col min="9446" max="9446" width="17.5703125" style="23" customWidth="1"/>
    <col min="9447" max="9447" width="11.5703125" style="23" customWidth="1"/>
    <col min="9448" max="9451" width="11.42578125" style="23"/>
    <col min="9452" max="9452" width="22.5703125" style="23" customWidth="1"/>
    <col min="9453" max="9453" width="14" style="23" customWidth="1"/>
    <col min="9454" max="9454" width="1.7109375" style="23" customWidth="1"/>
    <col min="9455" max="9699" width="11.42578125" style="23"/>
    <col min="9700" max="9700" width="4.42578125" style="23" customWidth="1"/>
    <col min="9701" max="9701" width="11.42578125" style="23"/>
    <col min="9702" max="9702" width="17.5703125" style="23" customWidth="1"/>
    <col min="9703" max="9703" width="11.5703125" style="23" customWidth="1"/>
    <col min="9704" max="9707" width="11.42578125" style="23"/>
    <col min="9708" max="9708" width="22.5703125" style="23" customWidth="1"/>
    <col min="9709" max="9709" width="14" style="23" customWidth="1"/>
    <col min="9710" max="9710" width="1.7109375" style="23" customWidth="1"/>
    <col min="9711" max="9955" width="11.42578125" style="23"/>
    <col min="9956" max="9956" width="4.42578125" style="23" customWidth="1"/>
    <col min="9957" max="9957" width="11.42578125" style="23"/>
    <col min="9958" max="9958" width="17.5703125" style="23" customWidth="1"/>
    <col min="9959" max="9959" width="11.5703125" style="23" customWidth="1"/>
    <col min="9960" max="9963" width="11.42578125" style="23"/>
    <col min="9964" max="9964" width="22.5703125" style="23" customWidth="1"/>
    <col min="9965" max="9965" width="14" style="23" customWidth="1"/>
    <col min="9966" max="9966" width="1.7109375" style="23" customWidth="1"/>
    <col min="9967" max="10211" width="11.42578125" style="23"/>
    <col min="10212" max="10212" width="4.42578125" style="23" customWidth="1"/>
    <col min="10213" max="10213" width="11.42578125" style="23"/>
    <col min="10214" max="10214" width="17.5703125" style="23" customWidth="1"/>
    <col min="10215" max="10215" width="11.5703125" style="23" customWidth="1"/>
    <col min="10216" max="10219" width="11.42578125" style="23"/>
    <col min="10220" max="10220" width="22.5703125" style="23" customWidth="1"/>
    <col min="10221" max="10221" width="14" style="23" customWidth="1"/>
    <col min="10222" max="10222" width="1.7109375" style="23" customWidth="1"/>
    <col min="10223" max="10467" width="11.42578125" style="23"/>
    <col min="10468" max="10468" width="4.42578125" style="23" customWidth="1"/>
    <col min="10469" max="10469" width="11.42578125" style="23"/>
    <col min="10470" max="10470" width="17.5703125" style="23" customWidth="1"/>
    <col min="10471" max="10471" width="11.5703125" style="23" customWidth="1"/>
    <col min="10472" max="10475" width="11.42578125" style="23"/>
    <col min="10476" max="10476" width="22.5703125" style="23" customWidth="1"/>
    <col min="10477" max="10477" width="14" style="23" customWidth="1"/>
    <col min="10478" max="10478" width="1.7109375" style="23" customWidth="1"/>
    <col min="10479" max="10723" width="11.42578125" style="23"/>
    <col min="10724" max="10724" width="4.42578125" style="23" customWidth="1"/>
    <col min="10725" max="10725" width="11.42578125" style="23"/>
    <col min="10726" max="10726" width="17.5703125" style="23" customWidth="1"/>
    <col min="10727" max="10727" width="11.5703125" style="23" customWidth="1"/>
    <col min="10728" max="10731" width="11.42578125" style="23"/>
    <col min="10732" max="10732" width="22.5703125" style="23" customWidth="1"/>
    <col min="10733" max="10733" width="14" style="23" customWidth="1"/>
    <col min="10734" max="10734" width="1.7109375" style="23" customWidth="1"/>
    <col min="10735" max="10979" width="11.42578125" style="23"/>
    <col min="10980" max="10980" width="4.42578125" style="23" customWidth="1"/>
    <col min="10981" max="10981" width="11.42578125" style="23"/>
    <col min="10982" max="10982" width="17.5703125" style="23" customWidth="1"/>
    <col min="10983" max="10983" width="11.5703125" style="23" customWidth="1"/>
    <col min="10984" max="10987" width="11.42578125" style="23"/>
    <col min="10988" max="10988" width="22.5703125" style="23" customWidth="1"/>
    <col min="10989" max="10989" width="14" style="23" customWidth="1"/>
    <col min="10990" max="10990" width="1.7109375" style="23" customWidth="1"/>
    <col min="10991" max="11235" width="11.42578125" style="23"/>
    <col min="11236" max="11236" width="4.42578125" style="23" customWidth="1"/>
    <col min="11237" max="11237" width="11.42578125" style="23"/>
    <col min="11238" max="11238" width="17.5703125" style="23" customWidth="1"/>
    <col min="11239" max="11239" width="11.5703125" style="23" customWidth="1"/>
    <col min="11240" max="11243" width="11.42578125" style="23"/>
    <col min="11244" max="11244" width="22.5703125" style="23" customWidth="1"/>
    <col min="11245" max="11245" width="14" style="23" customWidth="1"/>
    <col min="11246" max="11246" width="1.7109375" style="23" customWidth="1"/>
    <col min="11247" max="11491" width="11.42578125" style="23"/>
    <col min="11492" max="11492" width="4.42578125" style="23" customWidth="1"/>
    <col min="11493" max="11493" width="11.42578125" style="23"/>
    <col min="11494" max="11494" width="17.5703125" style="23" customWidth="1"/>
    <col min="11495" max="11495" width="11.5703125" style="23" customWidth="1"/>
    <col min="11496" max="11499" width="11.42578125" style="23"/>
    <col min="11500" max="11500" width="22.5703125" style="23" customWidth="1"/>
    <col min="11501" max="11501" width="14" style="23" customWidth="1"/>
    <col min="11502" max="11502" width="1.7109375" style="23" customWidth="1"/>
    <col min="11503" max="11747" width="11.42578125" style="23"/>
    <col min="11748" max="11748" width="4.42578125" style="23" customWidth="1"/>
    <col min="11749" max="11749" width="11.42578125" style="23"/>
    <col min="11750" max="11750" width="17.5703125" style="23" customWidth="1"/>
    <col min="11751" max="11751" width="11.5703125" style="23" customWidth="1"/>
    <col min="11752" max="11755" width="11.42578125" style="23"/>
    <col min="11756" max="11756" width="22.5703125" style="23" customWidth="1"/>
    <col min="11757" max="11757" width="14" style="23" customWidth="1"/>
    <col min="11758" max="11758" width="1.7109375" style="23" customWidth="1"/>
    <col min="11759" max="12003" width="11.42578125" style="23"/>
    <col min="12004" max="12004" width="4.42578125" style="23" customWidth="1"/>
    <col min="12005" max="12005" width="11.42578125" style="23"/>
    <col min="12006" max="12006" width="17.5703125" style="23" customWidth="1"/>
    <col min="12007" max="12007" width="11.5703125" style="23" customWidth="1"/>
    <col min="12008" max="12011" width="11.42578125" style="23"/>
    <col min="12012" max="12012" width="22.5703125" style="23" customWidth="1"/>
    <col min="12013" max="12013" width="14" style="23" customWidth="1"/>
    <col min="12014" max="12014" width="1.7109375" style="23" customWidth="1"/>
    <col min="12015" max="12259" width="11.42578125" style="23"/>
    <col min="12260" max="12260" width="4.42578125" style="23" customWidth="1"/>
    <col min="12261" max="12261" width="11.42578125" style="23"/>
    <col min="12262" max="12262" width="17.5703125" style="23" customWidth="1"/>
    <col min="12263" max="12263" width="11.5703125" style="23" customWidth="1"/>
    <col min="12264" max="12267" width="11.42578125" style="23"/>
    <col min="12268" max="12268" width="22.5703125" style="23" customWidth="1"/>
    <col min="12269" max="12269" width="14" style="23" customWidth="1"/>
    <col min="12270" max="12270" width="1.7109375" style="23" customWidth="1"/>
    <col min="12271" max="12515" width="11.42578125" style="23"/>
    <col min="12516" max="12516" width="4.42578125" style="23" customWidth="1"/>
    <col min="12517" max="12517" width="11.42578125" style="23"/>
    <col min="12518" max="12518" width="17.5703125" style="23" customWidth="1"/>
    <col min="12519" max="12519" width="11.5703125" style="23" customWidth="1"/>
    <col min="12520" max="12523" width="11.42578125" style="23"/>
    <col min="12524" max="12524" width="22.5703125" style="23" customWidth="1"/>
    <col min="12525" max="12525" width="14" style="23" customWidth="1"/>
    <col min="12526" max="12526" width="1.7109375" style="23" customWidth="1"/>
    <col min="12527" max="12771" width="11.42578125" style="23"/>
    <col min="12772" max="12772" width="4.42578125" style="23" customWidth="1"/>
    <col min="12773" max="12773" width="11.42578125" style="23"/>
    <col min="12774" max="12774" width="17.5703125" style="23" customWidth="1"/>
    <col min="12775" max="12775" width="11.5703125" style="23" customWidth="1"/>
    <col min="12776" max="12779" width="11.42578125" style="23"/>
    <col min="12780" max="12780" width="22.5703125" style="23" customWidth="1"/>
    <col min="12781" max="12781" width="14" style="23" customWidth="1"/>
    <col min="12782" max="12782" width="1.7109375" style="23" customWidth="1"/>
    <col min="12783" max="13027" width="11.42578125" style="23"/>
    <col min="13028" max="13028" width="4.42578125" style="23" customWidth="1"/>
    <col min="13029" max="13029" width="11.42578125" style="23"/>
    <col min="13030" max="13030" width="17.5703125" style="23" customWidth="1"/>
    <col min="13031" max="13031" width="11.5703125" style="23" customWidth="1"/>
    <col min="13032" max="13035" width="11.42578125" style="23"/>
    <col min="13036" max="13036" width="22.5703125" style="23" customWidth="1"/>
    <col min="13037" max="13037" width="14" style="23" customWidth="1"/>
    <col min="13038" max="13038" width="1.7109375" style="23" customWidth="1"/>
    <col min="13039" max="13283" width="11.42578125" style="23"/>
    <col min="13284" max="13284" width="4.42578125" style="23" customWidth="1"/>
    <col min="13285" max="13285" width="11.42578125" style="23"/>
    <col min="13286" max="13286" width="17.5703125" style="23" customWidth="1"/>
    <col min="13287" max="13287" width="11.5703125" style="23" customWidth="1"/>
    <col min="13288" max="13291" width="11.42578125" style="23"/>
    <col min="13292" max="13292" width="22.5703125" style="23" customWidth="1"/>
    <col min="13293" max="13293" width="14" style="23" customWidth="1"/>
    <col min="13294" max="13294" width="1.7109375" style="23" customWidth="1"/>
    <col min="13295" max="13539" width="11.42578125" style="23"/>
    <col min="13540" max="13540" width="4.42578125" style="23" customWidth="1"/>
    <col min="13541" max="13541" width="11.42578125" style="23"/>
    <col min="13542" max="13542" width="17.5703125" style="23" customWidth="1"/>
    <col min="13543" max="13543" width="11.5703125" style="23" customWidth="1"/>
    <col min="13544" max="13547" width="11.42578125" style="23"/>
    <col min="13548" max="13548" width="22.5703125" style="23" customWidth="1"/>
    <col min="13549" max="13549" width="14" style="23" customWidth="1"/>
    <col min="13550" max="13550" width="1.7109375" style="23" customWidth="1"/>
    <col min="13551" max="13795" width="11.42578125" style="23"/>
    <col min="13796" max="13796" width="4.42578125" style="23" customWidth="1"/>
    <col min="13797" max="13797" width="11.42578125" style="23"/>
    <col min="13798" max="13798" width="17.5703125" style="23" customWidth="1"/>
    <col min="13799" max="13799" width="11.5703125" style="23" customWidth="1"/>
    <col min="13800" max="13803" width="11.42578125" style="23"/>
    <col min="13804" max="13804" width="22.5703125" style="23" customWidth="1"/>
    <col min="13805" max="13805" width="14" style="23" customWidth="1"/>
    <col min="13806" max="13806" width="1.7109375" style="23" customWidth="1"/>
    <col min="13807" max="14051" width="11.42578125" style="23"/>
    <col min="14052" max="14052" width="4.42578125" style="23" customWidth="1"/>
    <col min="14053" max="14053" width="11.42578125" style="23"/>
    <col min="14054" max="14054" width="17.5703125" style="23" customWidth="1"/>
    <col min="14055" max="14055" width="11.5703125" style="23" customWidth="1"/>
    <col min="14056" max="14059" width="11.42578125" style="23"/>
    <col min="14060" max="14060" width="22.5703125" style="23" customWidth="1"/>
    <col min="14061" max="14061" width="14" style="23" customWidth="1"/>
    <col min="14062" max="14062" width="1.7109375" style="23" customWidth="1"/>
    <col min="14063" max="14307" width="11.42578125" style="23"/>
    <col min="14308" max="14308" width="4.42578125" style="23" customWidth="1"/>
    <col min="14309" max="14309" width="11.42578125" style="23"/>
    <col min="14310" max="14310" width="17.5703125" style="23" customWidth="1"/>
    <col min="14311" max="14311" width="11.5703125" style="23" customWidth="1"/>
    <col min="14312" max="14315" width="11.42578125" style="23"/>
    <col min="14316" max="14316" width="22.5703125" style="23" customWidth="1"/>
    <col min="14317" max="14317" width="14" style="23" customWidth="1"/>
    <col min="14318" max="14318" width="1.7109375" style="23" customWidth="1"/>
    <col min="14319" max="14563" width="11.42578125" style="23"/>
    <col min="14564" max="14564" width="4.42578125" style="23" customWidth="1"/>
    <col min="14565" max="14565" width="11.42578125" style="23"/>
    <col min="14566" max="14566" width="17.5703125" style="23" customWidth="1"/>
    <col min="14567" max="14567" width="11.5703125" style="23" customWidth="1"/>
    <col min="14568" max="14571" width="11.42578125" style="23"/>
    <col min="14572" max="14572" width="22.5703125" style="23" customWidth="1"/>
    <col min="14573" max="14573" width="14" style="23" customWidth="1"/>
    <col min="14574" max="14574" width="1.7109375" style="23" customWidth="1"/>
    <col min="14575" max="14819" width="11.42578125" style="23"/>
    <col min="14820" max="14820" width="4.42578125" style="23" customWidth="1"/>
    <col min="14821" max="14821" width="11.42578125" style="23"/>
    <col min="14822" max="14822" width="17.5703125" style="23" customWidth="1"/>
    <col min="14823" max="14823" width="11.5703125" style="23" customWidth="1"/>
    <col min="14824" max="14827" width="11.42578125" style="23"/>
    <col min="14828" max="14828" width="22.5703125" style="23" customWidth="1"/>
    <col min="14829" max="14829" width="14" style="23" customWidth="1"/>
    <col min="14830" max="14830" width="1.7109375" style="23" customWidth="1"/>
    <col min="14831" max="15075" width="11.42578125" style="23"/>
    <col min="15076" max="15076" width="4.42578125" style="23" customWidth="1"/>
    <col min="15077" max="15077" width="11.42578125" style="23"/>
    <col min="15078" max="15078" width="17.5703125" style="23" customWidth="1"/>
    <col min="15079" max="15079" width="11.5703125" style="23" customWidth="1"/>
    <col min="15080" max="15083" width="11.42578125" style="23"/>
    <col min="15084" max="15084" width="22.5703125" style="23" customWidth="1"/>
    <col min="15085" max="15085" width="14" style="23" customWidth="1"/>
    <col min="15086" max="15086" width="1.7109375" style="23" customWidth="1"/>
    <col min="15087" max="15331" width="11.42578125" style="23"/>
    <col min="15332" max="15332" width="4.42578125" style="23" customWidth="1"/>
    <col min="15333" max="15333" width="11.42578125" style="23"/>
    <col min="15334" max="15334" width="17.5703125" style="23" customWidth="1"/>
    <col min="15335" max="15335" width="11.5703125" style="23" customWidth="1"/>
    <col min="15336" max="15339" width="11.42578125" style="23"/>
    <col min="15340" max="15340" width="22.5703125" style="23" customWidth="1"/>
    <col min="15341" max="15341" width="14" style="23" customWidth="1"/>
    <col min="15342" max="15342" width="1.7109375" style="23" customWidth="1"/>
    <col min="15343" max="15587" width="11.42578125" style="23"/>
    <col min="15588" max="15588" width="4.42578125" style="23" customWidth="1"/>
    <col min="15589" max="15589" width="11.42578125" style="23"/>
    <col min="15590" max="15590" width="17.5703125" style="23" customWidth="1"/>
    <col min="15591" max="15591" width="11.5703125" style="23" customWidth="1"/>
    <col min="15592" max="15595" width="11.42578125" style="23"/>
    <col min="15596" max="15596" width="22.5703125" style="23" customWidth="1"/>
    <col min="15597" max="15597" width="14" style="23" customWidth="1"/>
    <col min="15598" max="15598" width="1.7109375" style="23" customWidth="1"/>
    <col min="15599" max="15843" width="11.42578125" style="23"/>
    <col min="15844" max="15844" width="4.42578125" style="23" customWidth="1"/>
    <col min="15845" max="15845" width="11.42578125" style="23"/>
    <col min="15846" max="15846" width="17.5703125" style="23" customWidth="1"/>
    <col min="15847" max="15847" width="11.5703125" style="23" customWidth="1"/>
    <col min="15848" max="15851" width="11.42578125" style="23"/>
    <col min="15852" max="15852" width="22.5703125" style="23" customWidth="1"/>
    <col min="15853" max="15853" width="14" style="23" customWidth="1"/>
    <col min="15854" max="15854" width="1.7109375" style="23" customWidth="1"/>
    <col min="15855" max="16099" width="11.42578125" style="23"/>
    <col min="16100" max="16100" width="4.42578125" style="23" customWidth="1"/>
    <col min="16101" max="16101" width="11.42578125" style="23"/>
    <col min="16102" max="16102" width="17.5703125" style="23" customWidth="1"/>
    <col min="16103" max="16103" width="11.5703125" style="23" customWidth="1"/>
    <col min="16104" max="16107" width="11.42578125" style="23"/>
    <col min="16108" max="16108" width="22.5703125" style="23" customWidth="1"/>
    <col min="16109" max="16109" width="14" style="23" customWidth="1"/>
    <col min="16110" max="16110" width="1.7109375" style="23" customWidth="1"/>
    <col min="16111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142</v>
      </c>
      <c r="E2" s="27"/>
      <c r="F2" s="27"/>
      <c r="G2" s="27"/>
      <c r="H2" s="27"/>
      <c r="I2" s="28"/>
      <c r="J2" s="29" t="s">
        <v>143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144</v>
      </c>
      <c r="E4" s="27"/>
      <c r="F4" s="27"/>
      <c r="G4" s="27"/>
      <c r="H4" s="27"/>
      <c r="I4" s="28"/>
      <c r="J4" s="29" t="s">
        <v>145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23" t="s">
        <v>169</v>
      </c>
      <c r="E10" s="44"/>
      <c r="J10" s="43"/>
    </row>
    <row r="11" spans="2:10" x14ac:dyDescent="0.2">
      <c r="B11" s="42"/>
      <c r="J11" s="43"/>
    </row>
    <row r="12" spans="2:10" x14ac:dyDescent="0.2">
      <c r="B12" s="42"/>
      <c r="C12" s="23" t="s">
        <v>165</v>
      </c>
      <c r="J12" s="43"/>
    </row>
    <row r="13" spans="2:10" x14ac:dyDescent="0.2">
      <c r="B13" s="42"/>
      <c r="C13" s="23" t="s">
        <v>166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167</v>
      </c>
      <c r="J15" s="43"/>
    </row>
    <row r="16" spans="2:10" x14ac:dyDescent="0.2">
      <c r="B16" s="42"/>
      <c r="C16" s="45"/>
      <c r="J16" s="43"/>
    </row>
    <row r="17" spans="2:10" x14ac:dyDescent="0.2">
      <c r="B17" s="42"/>
      <c r="C17" s="23" t="s">
        <v>168</v>
      </c>
      <c r="D17" s="44"/>
      <c r="H17" s="46" t="s">
        <v>146</v>
      </c>
      <c r="I17" s="46" t="s">
        <v>147</v>
      </c>
      <c r="J17" s="43"/>
    </row>
    <row r="18" spans="2:10" x14ac:dyDescent="0.2">
      <c r="B18" s="42"/>
      <c r="C18" s="47" t="s">
        <v>148</v>
      </c>
      <c r="D18" s="47"/>
      <c r="E18" s="47"/>
      <c r="F18" s="47"/>
      <c r="H18" s="46">
        <v>25</v>
      </c>
      <c r="I18" s="48">
        <v>4415000</v>
      </c>
      <c r="J18" s="43"/>
    </row>
    <row r="19" spans="2:10" x14ac:dyDescent="0.2">
      <c r="B19" s="42"/>
      <c r="C19" s="23" t="s">
        <v>149</v>
      </c>
      <c r="H19" s="49"/>
      <c r="I19" s="50"/>
      <c r="J19" s="43"/>
    </row>
    <row r="20" spans="2:10" x14ac:dyDescent="0.2">
      <c r="B20" s="42"/>
      <c r="C20" s="23" t="s">
        <v>150</v>
      </c>
      <c r="H20" s="49"/>
      <c r="I20" s="50"/>
      <c r="J20" s="43"/>
    </row>
    <row r="21" spans="2:10" x14ac:dyDescent="0.2">
      <c r="B21" s="42"/>
      <c r="C21" s="23" t="s">
        <v>151</v>
      </c>
      <c r="H21" s="49">
        <v>8</v>
      </c>
      <c r="I21" s="50">
        <v>650000</v>
      </c>
      <c r="J21" s="43"/>
    </row>
    <row r="22" spans="2:10" x14ac:dyDescent="0.2">
      <c r="B22" s="42"/>
      <c r="C22" s="23" t="s">
        <v>152</v>
      </c>
      <c r="H22" s="49"/>
      <c r="I22" s="50"/>
      <c r="J22" s="43"/>
    </row>
    <row r="23" spans="2:10" x14ac:dyDescent="0.2">
      <c r="B23" s="42"/>
      <c r="C23" s="23" t="s">
        <v>153</v>
      </c>
      <c r="H23" s="49"/>
      <c r="I23" s="50"/>
      <c r="J23" s="43"/>
    </row>
    <row r="24" spans="2:10" x14ac:dyDescent="0.2">
      <c r="B24" s="42"/>
      <c r="C24" s="23" t="s">
        <v>154</v>
      </c>
      <c r="H24" s="51"/>
      <c r="I24" s="52"/>
      <c r="J24" s="43"/>
    </row>
    <row r="25" spans="2:10" x14ac:dyDescent="0.2">
      <c r="B25" s="42"/>
      <c r="C25" s="47" t="s">
        <v>155</v>
      </c>
      <c r="D25" s="47"/>
      <c r="E25" s="47"/>
      <c r="F25" s="47"/>
      <c r="H25" s="53">
        <f>SUM(H19:H24)</f>
        <v>8</v>
      </c>
      <c r="I25" s="54">
        <f>(I19+I20+I21+I22+I23+I24)</f>
        <v>650000</v>
      </c>
      <c r="J25" s="43"/>
    </row>
    <row r="26" spans="2:10" x14ac:dyDescent="0.2">
      <c r="B26" s="42"/>
      <c r="C26" s="23" t="s">
        <v>156</v>
      </c>
      <c r="H26" s="49"/>
      <c r="I26" s="50"/>
      <c r="J26" s="43"/>
    </row>
    <row r="27" spans="2:10" x14ac:dyDescent="0.2">
      <c r="B27" s="42"/>
      <c r="C27" s="23" t="s">
        <v>157</v>
      </c>
      <c r="H27" s="49"/>
      <c r="I27" s="50"/>
      <c r="J27" s="43"/>
    </row>
    <row r="28" spans="2:10" x14ac:dyDescent="0.2">
      <c r="B28" s="42"/>
      <c r="C28" s="23" t="s">
        <v>158</v>
      </c>
      <c r="H28" s="49"/>
      <c r="I28" s="50"/>
      <c r="J28" s="43"/>
    </row>
    <row r="29" spans="2:10" ht="12.75" customHeight="1" thickBot="1" x14ac:dyDescent="0.25">
      <c r="B29" s="42"/>
      <c r="C29" s="23" t="s">
        <v>159</v>
      </c>
      <c r="H29" s="55">
        <v>17</v>
      </c>
      <c r="I29" s="56">
        <v>3765000</v>
      </c>
      <c r="J29" s="43"/>
    </row>
    <row r="30" spans="2:10" x14ac:dyDescent="0.2">
      <c r="B30" s="42"/>
      <c r="C30" s="47" t="s">
        <v>160</v>
      </c>
      <c r="D30" s="47"/>
      <c r="E30" s="47"/>
      <c r="F30" s="47"/>
      <c r="H30" s="53">
        <f>SUM(H26:H29)</f>
        <v>17</v>
      </c>
      <c r="I30" s="54">
        <f>(I28+I29+I26)</f>
        <v>3765000</v>
      </c>
      <c r="J30" s="43"/>
    </row>
    <row r="31" spans="2:10" ht="13.5" thickBot="1" x14ac:dyDescent="0.25">
      <c r="B31" s="42"/>
      <c r="C31" s="47" t="s">
        <v>161</v>
      </c>
      <c r="D31" s="47"/>
      <c r="H31" s="57">
        <f>(H25+H30)</f>
        <v>25</v>
      </c>
      <c r="I31" s="58">
        <f>(I25+I30)</f>
        <v>4415000</v>
      </c>
      <c r="J31" s="43"/>
    </row>
    <row r="32" spans="2:10" ht="13.5" thickTop="1" x14ac:dyDescent="0.2">
      <c r="B32" s="42"/>
      <c r="C32" s="47"/>
      <c r="D32" s="47"/>
      <c r="H32" s="59"/>
      <c r="I32" s="50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ht="13.5" thickBot="1" x14ac:dyDescent="0.25">
      <c r="B36" s="42"/>
      <c r="C36" s="60"/>
      <c r="D36" s="60"/>
      <c r="G36" s="60" t="s">
        <v>162</v>
      </c>
      <c r="H36" s="60"/>
      <c r="I36" s="59"/>
      <c r="J36" s="43"/>
    </row>
    <row r="37" spans="2:10" x14ac:dyDescent="0.2">
      <c r="B37" s="42"/>
      <c r="C37" s="59" t="s">
        <v>163</v>
      </c>
      <c r="D37" s="59"/>
      <c r="G37" s="59" t="s">
        <v>164</v>
      </c>
      <c r="H37" s="59"/>
      <c r="I37" s="59"/>
      <c r="J37" s="43"/>
    </row>
    <row r="38" spans="2:10" x14ac:dyDescent="0.2">
      <c r="B38" s="42"/>
      <c r="G38" s="59"/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ht="18.75" customHeight="1" thickBot="1" x14ac:dyDescent="0.25">
      <c r="B40" s="61"/>
      <c r="C40" s="62"/>
      <c r="D40" s="62"/>
      <c r="E40" s="62"/>
      <c r="F40" s="62"/>
      <c r="G40" s="60"/>
      <c r="H40" s="60"/>
      <c r="I40" s="60"/>
      <c r="J40" s="6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2022-01-04T21:25:41Z</dcterms:modified>
</cp:coreProperties>
</file>