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0CFA9989-5D35-4DEE-9D18-42EB0F5AA6AC}" xr6:coauthVersionLast="47" xr6:coauthVersionMax="47" xr10:uidLastSave="{00000000-0000-0000-0000-000000000000}"/>
  <bookViews>
    <workbookView xWindow="-120" yWindow="-120" windowWidth="20730" windowHeight="11160" activeTab="4" xr2:uid="{9A0DC33E-DB3F-493E-A8F7-C89E3FB72230}"/>
  </bookViews>
  <sheets>
    <sheet name="INFO IPS" sheetId="1" r:id="rId1"/>
    <sheet name="INFO IPS2" sheetId="2" r:id="rId2"/>
    <sheet name="TD" sheetId="4" r:id="rId3"/>
    <sheet name="ESTADO DE CADA FACTURA" sheetId="3" r:id="rId4"/>
    <sheet name="FOR-CSA-018" sheetId="5" r:id="rId5"/>
  </sheets>
  <definedNames>
    <definedName name="_xlnm._FilterDatabase" localSheetId="3" hidden="1">'ESTADO DE CADA FACTURA'!$A$2:$AO$27</definedName>
  </definedNames>
  <calcPr calcId="191029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O1" i="3"/>
  <c r="T1" i="3"/>
  <c r="S1" i="3"/>
  <c r="L1" i="3"/>
  <c r="K1" i="3"/>
  <c r="G10" i="2"/>
  <c r="F19" i="1"/>
</calcChain>
</file>

<file path=xl/sharedStrings.xml><?xml version="1.0" encoding="utf-8"?>
<sst xmlns="http://schemas.openxmlformats.org/spreadsheetml/2006/main" count="393" uniqueCount="164">
  <si>
    <t>Nit.</t>
  </si>
  <si>
    <t>Entidad</t>
  </si>
  <si>
    <t>Prefijo</t>
  </si>
  <si>
    <t>Nro.Fv</t>
  </si>
  <si>
    <t>Fecha Factura</t>
  </si>
  <si>
    <t>SALDO</t>
  </si>
  <si>
    <t>890303093-5</t>
  </si>
  <si>
    <t>COMFENALCO VALLE EPS</t>
  </si>
  <si>
    <t>FE</t>
  </si>
  <si>
    <t>14/04/2021</t>
  </si>
  <si>
    <t>7/05/2021</t>
  </si>
  <si>
    <t>10/06/2021</t>
  </si>
  <si>
    <t>13/07/2021</t>
  </si>
  <si>
    <t>4/08/2021</t>
  </si>
  <si>
    <t>15/09/2021</t>
  </si>
  <si>
    <t>13/10/2021</t>
  </si>
  <si>
    <t>11/11/2021</t>
  </si>
  <si>
    <t>12/11/2021</t>
  </si>
  <si>
    <t>TOTAL</t>
  </si>
  <si>
    <t>ABONO</t>
  </si>
  <si>
    <t>COMFENALCO VALLE EPS/ COMP. ESPECIAL</t>
  </si>
  <si>
    <t>5/05/2021</t>
  </si>
  <si>
    <t>15/07/2021</t>
  </si>
  <si>
    <t>ENTIDAD</t>
  </si>
  <si>
    <t>PrefijoFactura</t>
  </si>
  <si>
    <t>RETENCION</t>
  </si>
  <si>
    <t>AUTORIZACION</t>
  </si>
  <si>
    <t>CENTRO DIAGNOSTICO OTOLOGICO</t>
  </si>
  <si>
    <t>A)Factura no radicada en ERP</t>
  </si>
  <si>
    <t>no_cruza</t>
  </si>
  <si>
    <t>B)Factura sin saldo ERP</t>
  </si>
  <si>
    <t>OK</t>
  </si>
  <si>
    <t>B)Factura sin saldo ERP/conciliar diferencia valor de factura</t>
  </si>
  <si>
    <t>D)Glosas parcial pendiente por respuesta de IPS</t>
  </si>
  <si>
    <t>descontamos las auto.212183284560879-212183284560462 ya fueron pagada en en la factura fe-8569angela campaz</t>
  </si>
  <si>
    <t>NO</t>
  </si>
  <si>
    <t>DESCONTAMOS LA AUTO. 212153114633211 POR QUE ES DE REGIMEN SSUBSIDIADO SE SE DEBE FACTURAR COMO TALANGELA CAMPAZ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</si>
  <si>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</si>
  <si>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</si>
  <si>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</si>
  <si>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</si>
  <si>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</si>
  <si>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</si>
  <si>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</si>
  <si>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</si>
  <si>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</si>
  <si>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</si>
  <si>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</si>
  <si>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</si>
  <si>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</si>
  <si>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</si>
  <si>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</si>
  <si>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</si>
  <si>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</si>
  <si>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</si>
  <si>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</si>
  <si>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</si>
  <si>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</si>
  <si>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</si>
  <si>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</si>
  <si>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</si>
  <si>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</si>
  <si>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</si>
  <si>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</si>
  <si>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</si>
  <si>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</t>
  </si>
  <si>
    <t>VALOR GLOSA ACEPTADA REPORTADO CIRCULAR</t>
  </si>
  <si>
    <t>F CORTE</t>
  </si>
  <si>
    <t>FACTURA</t>
  </si>
  <si>
    <t>LLAVE</t>
  </si>
  <si>
    <t>FE_5903</t>
  </si>
  <si>
    <t>FE_5936</t>
  </si>
  <si>
    <t>FE_6853</t>
  </si>
  <si>
    <t>FE_6854</t>
  </si>
  <si>
    <t>FE_6907</t>
  </si>
  <si>
    <t>FE_7252</t>
  </si>
  <si>
    <t>FE_7253</t>
  </si>
  <si>
    <t>FE_5937</t>
  </si>
  <si>
    <t>FE_7249</t>
  </si>
  <si>
    <t>FE_7987</t>
  </si>
  <si>
    <t>FE_6347</t>
  </si>
  <si>
    <t>FE_6354</t>
  </si>
  <si>
    <t>FE_5677</t>
  </si>
  <si>
    <t>FE_5680</t>
  </si>
  <si>
    <t>FE_8567</t>
  </si>
  <si>
    <t>FE_8568</t>
  </si>
  <si>
    <t>FE_8569</t>
  </si>
  <si>
    <t>FE_9061</t>
  </si>
  <si>
    <t>FE_9062</t>
  </si>
  <si>
    <t>FE_9073</t>
  </si>
  <si>
    <t>FE_7992</t>
  </si>
  <si>
    <t>FE_5681</t>
  </si>
  <si>
    <t>FE_6358</t>
  </si>
  <si>
    <t>FE_7990</t>
  </si>
  <si>
    <t>FE_8566</t>
  </si>
  <si>
    <t>890329347_FE_5903</t>
  </si>
  <si>
    <t>890329347_FE_5936</t>
  </si>
  <si>
    <t>890329347_FE_6853</t>
  </si>
  <si>
    <t>890329347_FE_6854</t>
  </si>
  <si>
    <t>890329347_FE_6907</t>
  </si>
  <si>
    <t>890329347_FE_7252</t>
  </si>
  <si>
    <t>890329347_FE_7253</t>
  </si>
  <si>
    <t>890329347_FE_5937</t>
  </si>
  <si>
    <t>890329347_FE_7249</t>
  </si>
  <si>
    <t>890329347_FE_7987</t>
  </si>
  <si>
    <t>890329347_FE_6347</t>
  </si>
  <si>
    <t>890329347_FE_6354</t>
  </si>
  <si>
    <t>890329347_FE_5677</t>
  </si>
  <si>
    <t>890329347_FE_5680</t>
  </si>
  <si>
    <t>890329347_FE_8567</t>
  </si>
  <si>
    <t>890329347_FE_8568</t>
  </si>
  <si>
    <t>890329347_FE_8569</t>
  </si>
  <si>
    <t>890329347_FE_9061</t>
  </si>
  <si>
    <t>890329347_FE_9062</t>
  </si>
  <si>
    <t>890329347_FE_9073</t>
  </si>
  <si>
    <t>890329347_FE_7992</t>
  </si>
  <si>
    <t>890329347_FE_5681</t>
  </si>
  <si>
    <t>890329347_FE_6358</t>
  </si>
  <si>
    <t>890329347_FE_7990</t>
  </si>
  <si>
    <t>890329347_FE_8566</t>
  </si>
  <si>
    <t>ESTADO EPS ENERO 04 DE 2022</t>
  </si>
  <si>
    <t>POR PAGAR SAP</t>
  </si>
  <si>
    <t>DOCUMENTO CONTABLE</t>
  </si>
  <si>
    <t>FUERA DE CIERRE</t>
  </si>
  <si>
    <t>28.07.2021</t>
  </si>
  <si>
    <t>27.10.2021</t>
  </si>
  <si>
    <t>FACTURA PENDIENTE DE PROGRAMACIÓN DE PAGO</t>
  </si>
  <si>
    <t>FACTURA NO RADICADA</t>
  </si>
  <si>
    <t>FACTURA CORRIENTE</t>
  </si>
  <si>
    <t>FACTURA CORRIENTE Y GLOSA POR CONCILIAR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</si>
  <si>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</si>
  <si>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</si>
  <si>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</si>
  <si>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</si>
  <si>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</si>
  <si>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</si>
  <si>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</si>
  <si>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</si>
  <si>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</si>
  <si>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</si>
  <si>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</si>
  <si>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</si>
  <si>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</si>
  <si>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</si>
  <si>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</si>
  <si>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</si>
  <si>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</si>
  <si>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</si>
  <si>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</si>
  <si>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</si>
  <si>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</si>
  <si>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</si>
  <si>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</si>
  <si>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</si>
  <si>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</si>
  <si>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</si>
  <si>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</si>
  <si>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</si>
  <si>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</si>
  <si>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</si>
  <si>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04 DE 2022</t>
  </si>
  <si>
    <t>Señores : CENTRO DIAGNOSTICO OTOLOGICO</t>
  </si>
  <si>
    <t>NIT: 890329347</t>
  </si>
  <si>
    <t>A continuacion me permito remitir   nuestra respuesta al estado de cartera presentado en la fecha: 22/12/2021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</si>
</sst>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[$$-240A]\ * #,##0.00_-;\-[$$-240A]\ * #,##0.00_-;_-[$$-240A]\ * &quot;-&quot;??_-;_-@_-"/>
    <numFmt numFmtId="165" formatCode="_-[$$-240A]\ * #,##0_-;\-[$$-240A]\ * #,##0_-;_-[$$-240A]\ * &quot;-&quot;??_-;_-@_-"/>
    <numFmt numFmtId="167" formatCode="_-* #,##0_-;\-* #,##0_-;_-* &quot;-&quot;??_-;_-@_-"/>
    <numFmt numFmtId="168" formatCode="_-&quot;$&quot;\ * #,##0_-;\-&quot;$&quot;\ * #,##0_-;_-&quot;$&quot;\ * &quot;-&quot;_-;_-@_-"/>
    <numFmt numFmtId="169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0" fillId="0" borderId="1" xfId="0" applyFont="1" applyBorder="1" applyAlignment="1" applyProtection="1">
      <alignment horizontal="left"/>
      <protection locked="0"/>
    </xf>
    <xf numFmtId="164" fontId="0" fillId="0" borderId="1" xfId="0" applyNumberFormat="1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164" fontId="2" fillId="0" borderId="1" xfId="0" applyNumberFormat="1" applyFont="1" applyBorder="1"/>
    <xf numFmtId="0" fontId="2" fillId="0" borderId="1" xfId="0" applyFont="1" applyBorder="1" applyAlignment="1" applyProtection="1">
      <alignment horizontal="center" vertical="center"/>
      <protection locked="0"/>
    </xf>
    <xf numFmtId="165" fontId="0" fillId="0" borderId="1" xfId="0" applyNumberFormat="1" applyFont="1" applyBorder="1" applyAlignment="1" applyProtection="1">
      <alignment horizontal="left"/>
      <protection locked="0"/>
    </xf>
    <xf numFmtId="0" fontId="0" fillId="0" borderId="0" xfId="0" applyFont="1"/>
    <xf numFmtId="0" fontId="2" fillId="0" borderId="1" xfId="0" applyFont="1" applyBorder="1" applyAlignment="1" applyProtection="1">
      <alignment vertical="center"/>
      <protection locked="0"/>
    </xf>
    <xf numFmtId="0" fontId="0" fillId="0" borderId="1" xfId="0" applyBorder="1"/>
    <xf numFmtId="14" fontId="0" fillId="0" borderId="1" xfId="0" applyNumberFormat="1" applyBorder="1"/>
    <xf numFmtId="167" fontId="0" fillId="0" borderId="1" xfId="1" applyNumberFormat="1" applyFont="1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7" fontId="1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0" applyNumberFormat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168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" fontId="5" fillId="0" borderId="13" xfId="2" applyNumberFormat="1" applyFont="1" applyBorder="1" applyAlignment="1">
      <alignment horizontal="center"/>
    </xf>
    <xf numFmtId="169" fontId="5" fillId="0" borderId="13" xfId="2" applyNumberFormat="1" applyFont="1" applyBorder="1" applyAlignment="1">
      <alignment horizontal="right"/>
    </xf>
    <xf numFmtId="0" fontId="5" fillId="0" borderId="0" xfId="2" applyFont="1" applyAlignment="1">
      <alignment horizontal="center"/>
    </xf>
    <xf numFmtId="169" fontId="6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7" fontId="5" fillId="0" borderId="9" xfId="3" applyNumberFormat="1" applyFont="1" applyBorder="1" applyAlignment="1">
      <alignment horizontal="right"/>
    </xf>
    <xf numFmtId="0" fontId="5" fillId="0" borderId="14" xfId="2" applyFont="1" applyBorder="1" applyAlignment="1">
      <alignment horizontal="center"/>
    </xf>
    <xf numFmtId="169" fontId="5" fillId="0" borderId="14" xfId="2" applyNumberFormat="1" applyFont="1" applyBorder="1" applyAlignment="1">
      <alignment horizontal="right"/>
    </xf>
    <xf numFmtId="169" fontId="5" fillId="0" borderId="0" xfId="2" applyNumberFormat="1" applyFont="1"/>
    <xf numFmtId="169" fontId="5" fillId="0" borderId="9" xfId="2" applyNumberFormat="1" applyFont="1" applyBorder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165" fontId="0" fillId="0" borderId="0" xfId="0" applyNumberFormat="1"/>
  </cellXfs>
  <cellStyles count="4">
    <cellStyle name="Millares" xfId="1" builtinId="3"/>
    <cellStyle name="Millares 2" xfId="3" xr:uid="{45AD2DAF-09F8-4428-87A1-AE5982533600}"/>
    <cellStyle name="Normal" xfId="0" builtinId="0"/>
    <cellStyle name="Normal 2" xfId="2" xr:uid="{B386D8AE-2285-4076-B460-AC5EF589B13C}"/>
  </cellStyles>
  <dxfs count="5">
    <dxf>
      <numFmt numFmtId="166" formatCode="_-* #,##0.0_-;\-* #,##0.0_-;_-* &quot;-&quot;??_-;_-@_-"/>
    </dxf>
    <dxf>
      <numFmt numFmtId="167" formatCode="_-* #,##0_-;\-* #,##0_-;_-* &quot;-&quot;??_-;_-@_-"/>
    </dxf>
    <dxf>
      <numFmt numFmtId="166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E0D79F30-13A4-44FF-AC30-537C62815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66.375629629627" createdVersion="7" refreshedVersion="7" minRefreshableVersion="3" recordCount="25" xr:uid="{3D5B283E-F12F-4C7B-8446-C06522D54E8C}">
  <cacheSource type="worksheet">
    <worksheetSource ref="A2:AO27" sheet="ESTADO DE CADA FACTURA"/>
  </cacheSource>
  <cacheFields count="41">
    <cacheField name="NIT IPS" numFmtId="0">
      <sharedItems containsSemiMixedTypes="0" containsString="0" containsNumber="1" containsInteger="1" minValue="890329347" maxValue="890329347"/>
    </cacheField>
    <cacheField name="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5677" maxValue="9073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5677" maxValue="9073"/>
    </cacheField>
    <cacheField name="DOC CONTABLE" numFmtId="0">
      <sharedItems containsString="0" containsBlank="1" containsNumber="1" containsInteger="1" minValue="1221175778" maxValue="1221175778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4-14T00:00:00" maxDate="2021-11-13T00:00:00"/>
    </cacheField>
    <cacheField name="VALOR FACT IPS" numFmtId="167">
      <sharedItems containsSemiMixedTypes="0" containsString="0" containsNumber="1" containsInteger="1" minValue="251873" maxValue="10924350"/>
    </cacheField>
    <cacheField name="SALDO FACT IPS" numFmtId="167">
      <sharedItems containsSemiMixedTypes="0" containsString="0" containsNumber="1" containsInteger="1" minValue="251873" maxValue="10924350"/>
    </cacheField>
    <cacheField name="OBSERVACION SASS" numFmtId="0">
      <sharedItems/>
    </cacheField>
    <cacheField name="ESTADO EPS ENERO 04 DE 2022" numFmtId="0">
      <sharedItems count="4">
        <s v="FACTURA NO RADICADA"/>
        <s v="FACTURA PENDIENTE DE PROGRAMACIÓN DE PAGO"/>
        <s v="FACTURA CORRIENTE"/>
        <s v="FACTURA CORRIENTE Y GLOSA POR CONCILIAR"/>
      </sharedItems>
    </cacheField>
    <cacheField name="POR PAGAR SAP" numFmtId="0">
      <sharedItems containsString="0" containsBlank="1" containsNumber="1" minValue="356000" maxValue="5645333.9500000002"/>
    </cacheField>
    <cacheField name="DOCUMENTO CONTABLE" numFmtId="0">
      <sharedItems containsString="0" containsBlank="1" containsNumber="1" containsInteger="1" minValue="1221767275" maxValue="1221861808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7">
      <sharedItems containsString="0" containsBlank="1" containsNumber="1" containsInteger="1" minValue="285000" maxValue="10924350"/>
    </cacheField>
    <cacheField name="VALOR GLOSA DV" numFmtId="167">
      <sharedItems containsString="0" containsBlank="1" containsNumber="1" containsInteger="1" minValue="0" maxValue="178000"/>
    </cacheField>
    <cacheField name="OBSERVACION GLOSA DV" numFmtId="0">
      <sharedItems containsBlank="1"/>
    </cacheField>
    <cacheField name="VALOR CRUZADO SASS" numFmtId="167">
      <sharedItems containsString="0" containsBlank="1" containsNumber="1" containsInteger="1" minValue="285000" maxValue="10746350"/>
    </cacheField>
    <cacheField name="SALDO SASS" numFmtId="167">
      <sharedItems containsString="0" containsBlank="1" containsNumber="1" containsInteger="1" minValue="0" maxValue="178000"/>
    </cacheField>
    <cacheField name="RETENCION" numFmtId="167">
      <sharedItems containsString="0" containsBlank="1" containsNumber="1" containsInteger="1" minValue="2025" maxValue="2025"/>
    </cacheField>
    <cacheField name="VALO CANCELADO SAP" numFmtId="167">
      <sharedItems containsString="0" containsBlank="1" containsNumber="1" containsInteger="1" minValue="13183" maxValue="1449081"/>
    </cacheField>
    <cacheField name="DOC COMPENSACION SAP" numFmtId="0">
      <sharedItems containsString="0" containsBlank="1" containsNumber="1" containsInteger="1" minValue="2200453647" maxValue="2201125395"/>
    </cacheField>
    <cacheField name="FECHA COMPENSACION SAP" numFmtId="0">
      <sharedItems containsDate="1" containsBlank="1" containsMixedTypes="1" minDate="2017-07-13T00:00:00" maxDate="2017-07-14T00:00:00"/>
    </cacheField>
    <cacheField name="VALOR TRANFERENCIA" numFmtId="0">
      <sharedItems containsString="0" containsBlank="1" containsNumber="1" containsInteger="1" minValue="2344637" maxValue="2344637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4-14T00:00:00" maxDate="2021-11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70630" maxValue="21001231"/>
    </cacheField>
    <cacheField name="F RAD SASS" numFmtId="0">
      <sharedItems containsString="0" containsBlank="1" containsNumber="1" containsInteger="1" minValue="20170608" maxValue="20211215"/>
    </cacheField>
    <cacheField name="VALOR REPORTADO CRICULAR" numFmtId="0">
      <sharedItems containsString="0" containsBlank="1" containsNumber="1" containsInteger="1" minValue="285000" maxValue="10924350"/>
    </cacheField>
    <cacheField name="VALOR GLOSA ACEPTADA REPORTADO CIRCULAR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4012022" maxValue="40120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n v="890329347"/>
    <s v="CENTRO DIAGNOSTICO OTOLOGICO"/>
    <s v="FE"/>
    <n v="5903"/>
    <m/>
    <m/>
    <m/>
    <s v="FE_5903"/>
    <s v="890329347_FE_5903"/>
    <d v="2021-05-05T00:00:00"/>
    <n v="462056"/>
    <n v="462056"/>
    <s v="A)Factura no radicada en ERP"/>
    <x v="0"/>
    <m/>
    <m/>
    <m/>
    <s v="no_cruza"/>
    <m/>
    <m/>
    <m/>
    <m/>
    <m/>
    <m/>
    <m/>
    <m/>
    <m/>
    <m/>
    <m/>
    <m/>
    <d v="2021-05-05T00:00:00"/>
    <m/>
    <m/>
    <m/>
    <m/>
    <m/>
    <m/>
    <m/>
    <m/>
    <m/>
    <n v="4012022"/>
  </r>
  <r>
    <n v="890329347"/>
    <s v="CENTRO DIAGNOSTICO OTOLOGICO"/>
    <s v="FE"/>
    <n v="5936"/>
    <m/>
    <m/>
    <m/>
    <s v="FE_5936"/>
    <s v="890329347_FE_5936"/>
    <d v="2021-05-07T00:00:00"/>
    <n v="3837524"/>
    <n v="3837524"/>
    <s v="A)Factura no radicada en ERP"/>
    <x v="0"/>
    <m/>
    <m/>
    <m/>
    <s v="no_cruza"/>
    <m/>
    <m/>
    <m/>
    <m/>
    <m/>
    <m/>
    <m/>
    <m/>
    <m/>
    <m/>
    <m/>
    <m/>
    <d v="2021-05-07T00:00:00"/>
    <m/>
    <m/>
    <m/>
    <m/>
    <m/>
    <m/>
    <m/>
    <m/>
    <m/>
    <n v="4012022"/>
  </r>
  <r>
    <n v="890329347"/>
    <s v="CENTRO DIAGNOSTICO OTOLOGICO"/>
    <s v="FE"/>
    <n v="6853"/>
    <m/>
    <m/>
    <m/>
    <s v="FE_6853"/>
    <s v="890329347_FE_6853"/>
    <d v="2021-07-13T00:00:00"/>
    <n v="299665"/>
    <n v="299665"/>
    <s v="A)Factura no radicada en ERP"/>
    <x v="0"/>
    <m/>
    <m/>
    <m/>
    <s v="no_cruza"/>
    <m/>
    <m/>
    <m/>
    <m/>
    <m/>
    <m/>
    <m/>
    <m/>
    <m/>
    <m/>
    <m/>
    <m/>
    <d v="2021-07-13T00:00:00"/>
    <m/>
    <m/>
    <m/>
    <m/>
    <m/>
    <m/>
    <m/>
    <m/>
    <m/>
    <n v="4012022"/>
  </r>
  <r>
    <n v="890329347"/>
    <s v="CENTRO DIAGNOSTICO OTOLOGICO"/>
    <s v="FE"/>
    <n v="6854"/>
    <m/>
    <m/>
    <m/>
    <s v="FE_6854"/>
    <s v="890329347_FE_6854"/>
    <d v="2021-07-13T00:00:00"/>
    <n v="7117712"/>
    <n v="7117712"/>
    <s v="A)Factura no radicada en ERP"/>
    <x v="0"/>
    <m/>
    <m/>
    <m/>
    <s v="no_cruza"/>
    <m/>
    <m/>
    <m/>
    <m/>
    <m/>
    <m/>
    <m/>
    <m/>
    <m/>
    <m/>
    <m/>
    <m/>
    <d v="2021-07-13T00:00:00"/>
    <m/>
    <m/>
    <m/>
    <m/>
    <m/>
    <m/>
    <m/>
    <m/>
    <m/>
    <n v="4012022"/>
  </r>
  <r>
    <n v="890329347"/>
    <s v="CENTRO DIAGNOSTICO OTOLOGICO"/>
    <s v="FE"/>
    <n v="6907"/>
    <m/>
    <m/>
    <m/>
    <s v="FE_6907"/>
    <s v="890329347_FE_6907"/>
    <d v="2021-07-15T00:00:00"/>
    <n v="1479436"/>
    <n v="1479436"/>
    <s v="A)Factura no radicada en ERP"/>
    <x v="0"/>
    <m/>
    <m/>
    <m/>
    <s v="no_cruza"/>
    <m/>
    <m/>
    <m/>
    <m/>
    <m/>
    <m/>
    <m/>
    <m/>
    <m/>
    <m/>
    <m/>
    <m/>
    <d v="2021-07-15T00:00:00"/>
    <m/>
    <m/>
    <m/>
    <m/>
    <m/>
    <m/>
    <m/>
    <m/>
    <m/>
    <n v="4012022"/>
  </r>
  <r>
    <n v="890329347"/>
    <s v="CENTRO DIAGNOSTICO OTOLOGICO"/>
    <s v="FE"/>
    <n v="7252"/>
    <m/>
    <m/>
    <m/>
    <s v="FE_7252"/>
    <s v="890329347_FE_7252"/>
    <d v="2021-08-04T00:00:00"/>
    <n v="4477926"/>
    <n v="4477926"/>
    <s v="A)Factura no radicada en ERP"/>
    <x v="0"/>
    <m/>
    <m/>
    <m/>
    <s v="no_cruza"/>
    <m/>
    <m/>
    <m/>
    <m/>
    <m/>
    <m/>
    <m/>
    <m/>
    <m/>
    <m/>
    <m/>
    <m/>
    <d v="2021-08-04T00:00:00"/>
    <m/>
    <m/>
    <m/>
    <m/>
    <m/>
    <m/>
    <m/>
    <m/>
    <m/>
    <n v="4012022"/>
  </r>
  <r>
    <n v="890329347"/>
    <s v="CENTRO DIAGNOSTICO OTOLOGICO"/>
    <s v="FE"/>
    <n v="7253"/>
    <m/>
    <m/>
    <m/>
    <s v="FE_7253"/>
    <s v="890329347_FE_7253"/>
    <d v="2021-08-04T00:00:00"/>
    <n v="483276"/>
    <n v="483276"/>
    <s v="A)Factura no radicada en ERP"/>
    <x v="0"/>
    <m/>
    <m/>
    <m/>
    <s v="no_cruza"/>
    <m/>
    <m/>
    <m/>
    <m/>
    <m/>
    <m/>
    <m/>
    <m/>
    <m/>
    <m/>
    <m/>
    <m/>
    <d v="2021-08-04T00:00:00"/>
    <m/>
    <m/>
    <m/>
    <m/>
    <m/>
    <m/>
    <m/>
    <m/>
    <m/>
    <n v="4012022"/>
  </r>
  <r>
    <n v="890329347"/>
    <s v="CENTRO DIAGNOSTICO OTOLOGICO"/>
    <s v="FE"/>
    <n v="5937"/>
    <m/>
    <m/>
    <n v="1221175778"/>
    <s v="FE_5937"/>
    <s v="890329347_FE_5937"/>
    <d v="2021-05-07T00:00:00"/>
    <n v="251873"/>
    <n v="251873"/>
    <s v="A)Factura no radicada en ERP"/>
    <x v="0"/>
    <m/>
    <m/>
    <m/>
    <s v="no_cruza"/>
    <m/>
    <m/>
    <m/>
    <m/>
    <m/>
    <n v="2025"/>
    <n v="13183"/>
    <n v="2200453647"/>
    <d v="2017-07-13T00:00:00"/>
    <n v="2344637"/>
    <m/>
    <m/>
    <d v="2021-05-07T00:00:00"/>
    <m/>
    <n v="2"/>
    <m/>
    <m/>
    <n v="1"/>
    <n v="20170630"/>
    <n v="20170608"/>
    <m/>
    <m/>
    <n v="4012022"/>
  </r>
  <r>
    <n v="890329347"/>
    <s v="CENTRO DIAGNOSTICO OTOLOGICO"/>
    <s v="FE"/>
    <n v="7249"/>
    <s v="FE"/>
    <n v="7249"/>
    <m/>
    <s v="FE_7249"/>
    <s v="890329347_FE_7249"/>
    <d v="2021-08-04T00:00:00"/>
    <n v="2004220"/>
    <n v="2004220"/>
    <s v="B)Factura sin saldo ERP"/>
    <x v="1"/>
    <n v="2004220"/>
    <n v="1221836844"/>
    <m/>
    <s v="OK"/>
    <n v="2004220"/>
    <n v="0"/>
    <m/>
    <n v="2004220"/>
    <n v="0"/>
    <m/>
    <m/>
    <m/>
    <m/>
    <m/>
    <m/>
    <m/>
    <d v="2021-08-04T00:00:00"/>
    <m/>
    <n v="2"/>
    <m/>
    <m/>
    <n v="1"/>
    <n v="20210831"/>
    <n v="20210826"/>
    <n v="2004220"/>
    <n v="0"/>
    <n v="4012022"/>
  </r>
  <r>
    <n v="890329347"/>
    <s v="CENTRO DIAGNOSTICO OTOLOGICO"/>
    <s v="FE"/>
    <n v="7987"/>
    <s v="FE"/>
    <n v="7987"/>
    <m/>
    <s v="FE_7987"/>
    <s v="890329347_FE_7987"/>
    <d v="2021-09-15T00:00:00"/>
    <n v="8266867"/>
    <n v="8266867"/>
    <s v="B)Factura sin saldo ERP"/>
    <x v="2"/>
    <m/>
    <m/>
    <m/>
    <s v="OK"/>
    <n v="8266867"/>
    <n v="0"/>
    <m/>
    <n v="8266867"/>
    <n v="0"/>
    <m/>
    <m/>
    <m/>
    <m/>
    <m/>
    <m/>
    <m/>
    <d v="2021-09-15T00:00:00"/>
    <m/>
    <n v="2"/>
    <m/>
    <m/>
    <n v="1"/>
    <n v="20211030"/>
    <n v="20211021"/>
    <n v="8266867"/>
    <n v="0"/>
    <n v="4012022"/>
  </r>
  <r>
    <n v="890329347"/>
    <s v="CENTRO DIAGNOSTICO OTOLOGICO"/>
    <s v="FE"/>
    <n v="6347"/>
    <s v="FE"/>
    <n v="6347"/>
    <m/>
    <s v="FE_6347"/>
    <s v="890329347_FE_6347"/>
    <d v="2021-06-10T00:00:00"/>
    <n v="5850087"/>
    <n v="5850087"/>
    <s v="B)Factura sin saldo ERP"/>
    <x v="1"/>
    <n v="5645333.9500000002"/>
    <n v="1221812289"/>
    <m/>
    <s v="OK"/>
    <n v="5850087"/>
    <n v="0"/>
    <m/>
    <n v="5850087"/>
    <n v="0"/>
    <m/>
    <m/>
    <m/>
    <m/>
    <m/>
    <m/>
    <m/>
    <d v="2021-06-10T00:00:00"/>
    <m/>
    <n v="2"/>
    <m/>
    <m/>
    <n v="1"/>
    <n v="20210730"/>
    <n v="20210706"/>
    <n v="5850087"/>
    <n v="0"/>
    <n v="4012022"/>
  </r>
  <r>
    <n v="890329347"/>
    <s v="CENTRO DIAGNOSTICO OTOLOGICO"/>
    <s v="FE"/>
    <n v="6354"/>
    <s v="FE"/>
    <n v="6354"/>
    <m/>
    <s v="FE_6354"/>
    <s v="890329347_FE_6354"/>
    <d v="2021-06-10T00:00:00"/>
    <n v="285000"/>
    <n v="285000"/>
    <s v="B)Factura sin saldo ERP"/>
    <x v="2"/>
    <m/>
    <m/>
    <m/>
    <s v="OK"/>
    <n v="285000"/>
    <n v="0"/>
    <m/>
    <n v="285000"/>
    <n v="0"/>
    <m/>
    <m/>
    <m/>
    <m/>
    <m/>
    <m/>
    <m/>
    <d v="2021-06-10T00:00:00"/>
    <m/>
    <n v="2"/>
    <m/>
    <m/>
    <n v="1"/>
    <n v="20210730"/>
    <n v="20210706"/>
    <n v="285000"/>
    <n v="0"/>
    <n v="4012022"/>
  </r>
  <r>
    <n v="890329347"/>
    <s v="CENTRO DIAGNOSTICO OTOLOGICO"/>
    <s v="FE"/>
    <n v="5677"/>
    <s v="FE"/>
    <n v="5677"/>
    <m/>
    <s v="FE_5677"/>
    <s v="890329347_FE_5677"/>
    <d v="2021-04-14T00:00:00"/>
    <n v="5082040"/>
    <n v="5082040"/>
    <s v="B)Factura sin saldo ERP"/>
    <x v="1"/>
    <n v="5082040"/>
    <n v="1221767275"/>
    <m/>
    <s v="OK"/>
    <n v="5082040"/>
    <n v="0"/>
    <m/>
    <n v="5082040"/>
    <n v="0"/>
    <m/>
    <m/>
    <m/>
    <m/>
    <m/>
    <m/>
    <m/>
    <d v="2021-04-14T00:00:00"/>
    <m/>
    <n v="2"/>
    <m/>
    <m/>
    <n v="1"/>
    <n v="20210530"/>
    <n v="20210507"/>
    <n v="5082040"/>
    <n v="0"/>
    <n v="4012022"/>
  </r>
  <r>
    <n v="890329347"/>
    <s v="CENTRO DIAGNOSTICO OTOLOGICO"/>
    <s v="FE"/>
    <n v="5680"/>
    <s v="FE"/>
    <n v="5680"/>
    <m/>
    <s v="FE_5680"/>
    <s v="890329347_FE_5680"/>
    <d v="2021-04-14T00:00:00"/>
    <n v="2850000"/>
    <n v="2850000"/>
    <s v="B)Factura sin saldo ERP"/>
    <x v="1"/>
    <n v="2850000"/>
    <n v="1221767276"/>
    <m/>
    <s v="OK"/>
    <n v="2850000"/>
    <n v="0"/>
    <m/>
    <n v="2850000"/>
    <n v="0"/>
    <m/>
    <m/>
    <m/>
    <m/>
    <m/>
    <m/>
    <m/>
    <d v="2021-04-14T00:00:00"/>
    <m/>
    <n v="2"/>
    <m/>
    <m/>
    <n v="1"/>
    <n v="20210530"/>
    <n v="20210507"/>
    <n v="2850000"/>
    <n v="0"/>
    <n v="4012022"/>
  </r>
  <r>
    <n v="890329347"/>
    <s v="CENTRO DIAGNOSTICO OTOLOGICO"/>
    <s v="FE"/>
    <n v="8567"/>
    <s v="FE"/>
    <n v="8567"/>
    <m/>
    <s v="FE_8567"/>
    <s v="890329347_FE_8567"/>
    <d v="2021-10-13T00:00:00"/>
    <n v="2375000"/>
    <n v="2375000"/>
    <s v="B)Factura sin saldo ERP"/>
    <x v="2"/>
    <m/>
    <m/>
    <m/>
    <s v="OK"/>
    <n v="2375000"/>
    <n v="0"/>
    <m/>
    <n v="2375000"/>
    <n v="0"/>
    <m/>
    <m/>
    <m/>
    <m/>
    <m/>
    <m/>
    <m/>
    <d v="2021-10-13T00:00:00"/>
    <m/>
    <n v="2"/>
    <m/>
    <m/>
    <n v="1"/>
    <n v="20211030"/>
    <n v="20211015"/>
    <n v="2375000"/>
    <n v="0"/>
    <n v="4012022"/>
  </r>
  <r>
    <n v="890329347"/>
    <s v="CENTRO DIAGNOSTICO OTOLOGICO"/>
    <s v="FE"/>
    <n v="8568"/>
    <s v="FE"/>
    <n v="8568"/>
    <m/>
    <s v="FE_8568"/>
    <s v="890329347_FE_8568"/>
    <d v="2021-10-13T00:00:00"/>
    <n v="356000"/>
    <n v="356000"/>
    <s v="B)Factura sin saldo ERP"/>
    <x v="1"/>
    <n v="356000"/>
    <n v="1221841949"/>
    <m/>
    <s v="OK"/>
    <n v="356000"/>
    <n v="0"/>
    <m/>
    <n v="356000"/>
    <n v="0"/>
    <m/>
    <m/>
    <m/>
    <m/>
    <m/>
    <m/>
    <m/>
    <d v="2021-10-13T00:00:00"/>
    <m/>
    <n v="2"/>
    <m/>
    <m/>
    <n v="1"/>
    <n v="20211030"/>
    <n v="20211015"/>
    <n v="356000"/>
    <n v="0"/>
    <n v="4012022"/>
  </r>
  <r>
    <n v="890329347"/>
    <s v="CENTRO DIAGNOSTICO OTOLOGICO"/>
    <s v="FE"/>
    <n v="8569"/>
    <s v="FE"/>
    <n v="8569"/>
    <m/>
    <s v="FE_8569"/>
    <s v="890329347_FE_8569"/>
    <d v="2021-10-13T00:00:00"/>
    <n v="2456212"/>
    <n v="2456212"/>
    <s v="B)Factura sin saldo ERP"/>
    <x v="2"/>
    <m/>
    <m/>
    <m/>
    <s v="OK"/>
    <n v="2456212"/>
    <n v="0"/>
    <m/>
    <n v="2456212"/>
    <n v="0"/>
    <m/>
    <m/>
    <m/>
    <m/>
    <m/>
    <m/>
    <m/>
    <d v="2021-10-13T00:00:00"/>
    <m/>
    <n v="2"/>
    <m/>
    <m/>
    <n v="1"/>
    <n v="20211030"/>
    <n v="20211015"/>
    <n v="2456212"/>
    <n v="0"/>
    <n v="4012022"/>
  </r>
  <r>
    <n v="890329347"/>
    <s v="CENTRO DIAGNOSTICO OTOLOGICO"/>
    <s v="FE"/>
    <n v="9061"/>
    <s v="FE"/>
    <n v="9061"/>
    <m/>
    <s v="FE_9061"/>
    <s v="890329347_FE_9061"/>
    <d v="2021-11-11T00:00:00"/>
    <n v="1832388"/>
    <n v="1832388"/>
    <s v="B)Factura sin saldo ERP"/>
    <x v="2"/>
    <m/>
    <m/>
    <m/>
    <s v="OK"/>
    <n v="1832388"/>
    <n v="0"/>
    <m/>
    <n v="1832388"/>
    <n v="0"/>
    <m/>
    <m/>
    <m/>
    <m/>
    <m/>
    <m/>
    <m/>
    <d v="2021-11-11T00:00:00"/>
    <m/>
    <n v="2"/>
    <m/>
    <m/>
    <n v="1"/>
    <n v="20211230"/>
    <n v="20211206"/>
    <n v="1832388"/>
    <n v="0"/>
    <n v="4012022"/>
  </r>
  <r>
    <n v="890329347"/>
    <s v="CENTRO DIAGNOSTICO OTOLOGICO"/>
    <s v="FE"/>
    <n v="9062"/>
    <s v="FE"/>
    <n v="9062"/>
    <m/>
    <s v="FE_9062"/>
    <s v="890329347_FE_9062"/>
    <d v="2021-11-11T00:00:00"/>
    <n v="814976"/>
    <n v="814976"/>
    <s v="B)Factura sin saldo ERP"/>
    <x v="1"/>
    <n v="814976"/>
    <n v="1221861808"/>
    <m/>
    <s v="OK"/>
    <n v="814976"/>
    <n v="0"/>
    <m/>
    <n v="814976"/>
    <n v="0"/>
    <m/>
    <m/>
    <m/>
    <m/>
    <m/>
    <m/>
    <m/>
    <d v="2021-11-11T00:00:00"/>
    <m/>
    <n v="2"/>
    <m/>
    <m/>
    <n v="1"/>
    <n v="20211230"/>
    <n v="20211215"/>
    <n v="814976"/>
    <n v="0"/>
    <n v="4012022"/>
  </r>
  <r>
    <n v="890329347"/>
    <s v="CENTRO DIAGNOSTICO OTOLOGICO"/>
    <s v="FE"/>
    <n v="9073"/>
    <s v="FE"/>
    <n v="9073"/>
    <m/>
    <s v="FE_9073"/>
    <s v="890329347_FE_9073"/>
    <d v="2021-11-12T00:00:00"/>
    <n v="8170728"/>
    <n v="8170728"/>
    <s v="B)Factura sin saldo ERP"/>
    <x v="2"/>
    <m/>
    <m/>
    <m/>
    <s v="OK"/>
    <n v="8170728"/>
    <n v="0"/>
    <m/>
    <n v="8170728"/>
    <n v="0"/>
    <m/>
    <m/>
    <m/>
    <m/>
    <m/>
    <m/>
    <m/>
    <d v="2021-11-12T00:00:00"/>
    <m/>
    <n v="2"/>
    <m/>
    <m/>
    <n v="1"/>
    <n v="20211230"/>
    <n v="20211206"/>
    <n v="8170728"/>
    <n v="0"/>
    <n v="4012022"/>
  </r>
  <r>
    <n v="890329347"/>
    <s v="CENTRO DIAGNOSTICO OTOLOGICO"/>
    <s v="FE"/>
    <n v="7992"/>
    <s v="FE"/>
    <n v="7992"/>
    <m/>
    <s v="FE_7992"/>
    <s v="890329347_FE_7992"/>
    <d v="2021-09-15T00:00:00"/>
    <n v="457411"/>
    <n v="457411"/>
    <s v="B)Factura sin saldo ERP"/>
    <x v="1"/>
    <n v="457411"/>
    <n v="1221841948"/>
    <m/>
    <s v="OK"/>
    <n v="457411"/>
    <n v="0"/>
    <m/>
    <n v="457411"/>
    <n v="0"/>
    <m/>
    <m/>
    <m/>
    <m/>
    <m/>
    <m/>
    <m/>
    <d v="2021-09-15T00:00:00"/>
    <m/>
    <n v="2"/>
    <m/>
    <m/>
    <n v="1"/>
    <n v="20211030"/>
    <n v="20211021"/>
    <n v="457411"/>
    <n v="0"/>
    <n v="4012022"/>
  </r>
  <r>
    <n v="890329347"/>
    <s v="CENTRO DIAGNOSTICO OTOLOGICO"/>
    <s v="FE"/>
    <n v="5681"/>
    <s v="FE"/>
    <n v="5681"/>
    <m/>
    <s v="FE_5681"/>
    <s v="890329347_FE_5681"/>
    <d v="2021-04-14T00:00:00"/>
    <n v="583507"/>
    <n v="583507"/>
    <s v="B)Factura sin saldo ERP/conciliar diferencia valor de factura"/>
    <x v="1"/>
    <n v="583507"/>
    <n v="1221767277"/>
    <m/>
    <s v="OK"/>
    <n v="1241505"/>
    <n v="0"/>
    <m/>
    <n v="1241505"/>
    <n v="0"/>
    <m/>
    <n v="657998"/>
    <n v="2201079811"/>
    <s v="28.07.2021"/>
    <m/>
    <m/>
    <m/>
    <d v="2021-04-14T00:00:00"/>
    <m/>
    <n v="2"/>
    <m/>
    <m/>
    <n v="1"/>
    <n v="20210530"/>
    <n v="20210507"/>
    <n v="1241505"/>
    <n v="0"/>
    <n v="4012022"/>
  </r>
  <r>
    <n v="890329347"/>
    <s v="CENTRO DIAGNOSTICO OTOLOGICO"/>
    <s v="FE"/>
    <n v="6358"/>
    <s v="FE"/>
    <n v="6358"/>
    <m/>
    <s v="FE_6358"/>
    <s v="890329347_FE_6358"/>
    <d v="2021-06-10T00:00:00"/>
    <n v="1185611"/>
    <n v="1185611"/>
    <s v="B)Factura sin saldo ERP/conciliar diferencia valor de factura"/>
    <x v="1"/>
    <n v="1144114.6100000001"/>
    <n v="1221812290"/>
    <m/>
    <s v="OK"/>
    <n v="2634692"/>
    <n v="0"/>
    <m/>
    <n v="2634692"/>
    <n v="0"/>
    <m/>
    <n v="1449081"/>
    <n v="2201125395"/>
    <s v="27.10.2021"/>
    <m/>
    <m/>
    <m/>
    <d v="2021-06-10T00:00:00"/>
    <m/>
    <n v="2"/>
    <m/>
    <m/>
    <n v="1"/>
    <n v="20210730"/>
    <n v="20210706"/>
    <n v="2634692"/>
    <n v="0"/>
    <n v="4012022"/>
  </r>
  <r>
    <n v="890329347"/>
    <s v="CENTRO DIAGNOSTICO OTOLOGICO"/>
    <s v="FE"/>
    <n v="7990"/>
    <s v="FE"/>
    <n v="7990"/>
    <m/>
    <s v="FE_7990"/>
    <s v="890329347_FE_7990"/>
    <d v="2021-09-15T00:00:00"/>
    <n v="1191104"/>
    <n v="1191104"/>
    <s v="D)Glosas parcial pendiente por respuesta de IPS"/>
    <x v="3"/>
    <m/>
    <m/>
    <m/>
    <s v="OK"/>
    <n v="1191104"/>
    <n v="36816"/>
    <s v="descontamos las auto.212183284560879-212183284560462 ya fueron pagada en en la factura fe-8569angela campaz"/>
    <n v="1154288"/>
    <n v="36816"/>
    <m/>
    <m/>
    <m/>
    <m/>
    <m/>
    <m/>
    <m/>
    <d v="2021-09-15T00:00:00"/>
    <m/>
    <n v="9"/>
    <m/>
    <s v="NO"/>
    <n v="1"/>
    <n v="21001231"/>
    <n v="20211021"/>
    <n v="1191104"/>
    <n v="0"/>
    <n v="4012022"/>
  </r>
  <r>
    <n v="890329347"/>
    <s v="CENTRO DIAGNOSTICO OTOLOGICO"/>
    <s v="FE"/>
    <n v="8566"/>
    <s v="FE"/>
    <n v="8566"/>
    <m/>
    <s v="FE_8566"/>
    <s v="890329347_FE_8566"/>
    <d v="2021-10-13T00:00:00"/>
    <n v="10924350"/>
    <n v="10924350"/>
    <s v="D)Glosas parcial pendiente por respuesta de IPS"/>
    <x v="3"/>
    <m/>
    <m/>
    <m/>
    <s v="OK"/>
    <n v="10924350"/>
    <n v="178000"/>
    <s v="DESCONTAMOS LA AUTO. 212153114633211 POR QUE ES DE REGIMEN SSUBSIDIADO SE SE DEBE FACTURAR COMO TALANGELA CAMPAZ"/>
    <n v="10746350"/>
    <n v="178000"/>
    <m/>
    <m/>
    <m/>
    <m/>
    <m/>
    <m/>
    <m/>
    <d v="2021-10-13T00:00:00"/>
    <m/>
    <n v="9"/>
    <m/>
    <s v="NO"/>
    <n v="1"/>
    <n v="21001231"/>
    <n v="20211015"/>
    <n v="10924350"/>
    <n v="0"/>
    <n v="40120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7A211E-D008-4EA3-9307-D280033BDF50}" name="TablaDinámica1" cacheId="4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5">
        <item x="2"/>
        <item x="3"/>
        <item x="0"/>
        <item x="1"/>
        <item t="default"/>
      </items>
    </pivotField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7"/>
    <dataField name="Suma de POR PAGAR SAP" fld="14" baseField="0" baseItem="0" numFmtId="167"/>
    <dataField name="Suma de VALOR GLOSA DV" fld="19" baseField="0" baseItem="0" numFmtId="167"/>
  </dataFields>
  <formats count="1"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E83C5-8332-41BB-AF6A-55E5CFE5CB57}">
  <dimension ref="A1:F19"/>
  <sheetViews>
    <sheetView workbookViewId="0">
      <selection activeCell="F19" sqref="F19"/>
    </sheetView>
  </sheetViews>
  <sheetFormatPr baseColWidth="10" defaultRowHeight="15" x14ac:dyDescent="0.25"/>
  <cols>
    <col min="2" max="2" width="21.7109375" bestFit="1" customWidth="1"/>
    <col min="5" max="5" width="12.5703125" bestFit="1" customWidth="1"/>
    <col min="6" max="6" width="15.42578125" bestFit="1" customWidth="1"/>
  </cols>
  <sheetData>
    <row r="1" spans="1:6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 x14ac:dyDescent="0.25">
      <c r="A2" s="3" t="s">
        <v>6</v>
      </c>
      <c r="B2" s="3" t="s">
        <v>7</v>
      </c>
      <c r="C2" s="3" t="s">
        <v>8</v>
      </c>
      <c r="D2" s="3">
        <v>5677</v>
      </c>
      <c r="E2" s="3" t="s">
        <v>9</v>
      </c>
      <c r="F2" s="4">
        <v>5082040</v>
      </c>
    </row>
    <row r="3" spans="1:6" x14ac:dyDescent="0.25">
      <c r="A3" s="3" t="s">
        <v>6</v>
      </c>
      <c r="B3" s="3" t="s">
        <v>7</v>
      </c>
      <c r="C3" s="3" t="s">
        <v>8</v>
      </c>
      <c r="D3" s="3">
        <v>5680</v>
      </c>
      <c r="E3" s="3" t="s">
        <v>9</v>
      </c>
      <c r="F3" s="4">
        <v>2850000</v>
      </c>
    </row>
    <row r="4" spans="1:6" x14ac:dyDescent="0.25">
      <c r="A4" s="3" t="s">
        <v>6</v>
      </c>
      <c r="B4" s="3" t="s">
        <v>7</v>
      </c>
      <c r="C4" s="3" t="s">
        <v>8</v>
      </c>
      <c r="D4" s="3">
        <v>5936</v>
      </c>
      <c r="E4" s="3" t="s">
        <v>10</v>
      </c>
      <c r="F4" s="4">
        <v>3837524</v>
      </c>
    </row>
    <row r="5" spans="1:6" x14ac:dyDescent="0.25">
      <c r="A5" s="3" t="s">
        <v>6</v>
      </c>
      <c r="B5" s="3" t="s">
        <v>7</v>
      </c>
      <c r="C5" s="3" t="s">
        <v>8</v>
      </c>
      <c r="D5" s="3">
        <v>5937</v>
      </c>
      <c r="E5" s="3" t="s">
        <v>10</v>
      </c>
      <c r="F5" s="4">
        <v>251873</v>
      </c>
    </row>
    <row r="6" spans="1:6" x14ac:dyDescent="0.25">
      <c r="A6" s="3" t="s">
        <v>6</v>
      </c>
      <c r="B6" s="3" t="s">
        <v>7</v>
      </c>
      <c r="C6" s="3" t="s">
        <v>8</v>
      </c>
      <c r="D6" s="3">
        <v>6347</v>
      </c>
      <c r="E6" s="3" t="s">
        <v>11</v>
      </c>
      <c r="F6" s="4">
        <v>5850087</v>
      </c>
    </row>
    <row r="7" spans="1:6" x14ac:dyDescent="0.25">
      <c r="A7" s="3" t="s">
        <v>6</v>
      </c>
      <c r="B7" s="3" t="s">
        <v>7</v>
      </c>
      <c r="C7" s="3" t="s">
        <v>8</v>
      </c>
      <c r="D7" s="3">
        <v>6354</v>
      </c>
      <c r="E7" s="3" t="s">
        <v>11</v>
      </c>
      <c r="F7" s="4">
        <v>285000</v>
      </c>
    </row>
    <row r="8" spans="1:6" x14ac:dyDescent="0.25">
      <c r="A8" s="3" t="s">
        <v>6</v>
      </c>
      <c r="B8" s="3" t="s">
        <v>7</v>
      </c>
      <c r="C8" s="3" t="s">
        <v>8</v>
      </c>
      <c r="D8" s="3">
        <v>6853</v>
      </c>
      <c r="E8" s="3" t="s">
        <v>12</v>
      </c>
      <c r="F8" s="4">
        <v>299665</v>
      </c>
    </row>
    <row r="9" spans="1:6" x14ac:dyDescent="0.25">
      <c r="A9" s="3" t="s">
        <v>6</v>
      </c>
      <c r="B9" s="3" t="s">
        <v>7</v>
      </c>
      <c r="C9" s="3" t="s">
        <v>8</v>
      </c>
      <c r="D9" s="3">
        <v>6854</v>
      </c>
      <c r="E9" s="3" t="s">
        <v>12</v>
      </c>
      <c r="F9" s="4">
        <v>7117712</v>
      </c>
    </row>
    <row r="10" spans="1:6" x14ac:dyDescent="0.25">
      <c r="A10" s="3" t="s">
        <v>6</v>
      </c>
      <c r="B10" s="3" t="s">
        <v>7</v>
      </c>
      <c r="C10" s="3" t="s">
        <v>8</v>
      </c>
      <c r="D10" s="3">
        <v>7252</v>
      </c>
      <c r="E10" s="3" t="s">
        <v>13</v>
      </c>
      <c r="F10" s="4">
        <v>4477926</v>
      </c>
    </row>
    <row r="11" spans="1:6" x14ac:dyDescent="0.25">
      <c r="A11" s="3" t="s">
        <v>6</v>
      </c>
      <c r="B11" s="3" t="s">
        <v>7</v>
      </c>
      <c r="C11" s="3" t="s">
        <v>8</v>
      </c>
      <c r="D11" s="3">
        <v>7253</v>
      </c>
      <c r="E11" s="3" t="s">
        <v>13</v>
      </c>
      <c r="F11" s="4">
        <v>483276</v>
      </c>
    </row>
    <row r="12" spans="1:6" x14ac:dyDescent="0.25">
      <c r="A12" s="3" t="s">
        <v>6</v>
      </c>
      <c r="B12" s="3" t="s">
        <v>7</v>
      </c>
      <c r="C12" s="3" t="s">
        <v>8</v>
      </c>
      <c r="D12" s="3">
        <v>7987</v>
      </c>
      <c r="E12" s="3" t="s">
        <v>14</v>
      </c>
      <c r="F12" s="4">
        <v>8266867</v>
      </c>
    </row>
    <row r="13" spans="1:6" x14ac:dyDescent="0.25">
      <c r="A13" s="3" t="s">
        <v>6</v>
      </c>
      <c r="B13" s="3" t="s">
        <v>7</v>
      </c>
      <c r="C13" s="3" t="s">
        <v>8</v>
      </c>
      <c r="D13" s="3">
        <v>7992</v>
      </c>
      <c r="E13" s="3" t="s">
        <v>14</v>
      </c>
      <c r="F13" s="4">
        <v>457411</v>
      </c>
    </row>
    <row r="14" spans="1:6" x14ac:dyDescent="0.25">
      <c r="A14" s="3" t="s">
        <v>6</v>
      </c>
      <c r="B14" s="3" t="s">
        <v>7</v>
      </c>
      <c r="C14" s="3" t="s">
        <v>8</v>
      </c>
      <c r="D14" s="3">
        <v>8566</v>
      </c>
      <c r="E14" s="3" t="s">
        <v>15</v>
      </c>
      <c r="F14" s="4">
        <v>10924350</v>
      </c>
    </row>
    <row r="15" spans="1:6" x14ac:dyDescent="0.25">
      <c r="A15" s="3" t="s">
        <v>6</v>
      </c>
      <c r="B15" s="3" t="s">
        <v>7</v>
      </c>
      <c r="C15" s="3" t="s">
        <v>8</v>
      </c>
      <c r="D15" s="3">
        <v>8567</v>
      </c>
      <c r="E15" s="3" t="s">
        <v>15</v>
      </c>
      <c r="F15" s="4">
        <v>2375000</v>
      </c>
    </row>
    <row r="16" spans="1:6" x14ac:dyDescent="0.25">
      <c r="A16" s="3" t="s">
        <v>6</v>
      </c>
      <c r="B16" s="3" t="s">
        <v>7</v>
      </c>
      <c r="C16" s="3" t="s">
        <v>8</v>
      </c>
      <c r="D16" s="3">
        <v>8568</v>
      </c>
      <c r="E16" s="3" t="s">
        <v>15</v>
      </c>
      <c r="F16" s="4">
        <v>356000</v>
      </c>
    </row>
    <row r="17" spans="1:6" x14ac:dyDescent="0.25">
      <c r="A17" s="3" t="s">
        <v>6</v>
      </c>
      <c r="B17" s="3" t="s">
        <v>7</v>
      </c>
      <c r="C17" s="3" t="s">
        <v>8</v>
      </c>
      <c r="D17" s="3">
        <v>9062</v>
      </c>
      <c r="E17" s="3" t="s">
        <v>16</v>
      </c>
      <c r="F17" s="4">
        <v>814976</v>
      </c>
    </row>
    <row r="18" spans="1:6" x14ac:dyDescent="0.25">
      <c r="A18" s="3" t="s">
        <v>6</v>
      </c>
      <c r="B18" s="3" t="s">
        <v>7</v>
      </c>
      <c r="C18" s="3" t="s">
        <v>8</v>
      </c>
      <c r="D18" s="3">
        <v>9073</v>
      </c>
      <c r="E18" s="3" t="s">
        <v>17</v>
      </c>
      <c r="F18" s="4">
        <v>8170728</v>
      </c>
    </row>
    <row r="19" spans="1:6" x14ac:dyDescent="0.25">
      <c r="E19" s="5" t="s">
        <v>18</v>
      </c>
      <c r="F19" s="6">
        <f>SUM(F2:F18)</f>
        <v>61900435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553C3-9106-42E4-8446-E9E8D650891D}">
  <dimension ref="A1:G12"/>
  <sheetViews>
    <sheetView workbookViewId="0">
      <selection activeCell="G14" sqref="G14"/>
    </sheetView>
  </sheetViews>
  <sheetFormatPr baseColWidth="10" defaultRowHeight="15" x14ac:dyDescent="0.25"/>
  <cols>
    <col min="1" max="1" width="12.7109375" bestFit="1" customWidth="1"/>
    <col min="2" max="2" width="44.5703125" bestFit="1" customWidth="1"/>
    <col min="4" max="4" width="11.7109375" bestFit="1" customWidth="1"/>
    <col min="5" max="5" width="14.7109375" bestFit="1" customWidth="1"/>
    <col min="6" max="6" width="13" bestFit="1" customWidth="1"/>
    <col min="7" max="7" width="14.28515625" bestFit="1" customWidth="1"/>
  </cols>
  <sheetData>
    <row r="1" spans="1:7" ht="16.899999999999999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19</v>
      </c>
      <c r="G1" s="7" t="s">
        <v>5</v>
      </c>
    </row>
    <row r="2" spans="1:7" x14ac:dyDescent="0.25">
      <c r="A2" s="3" t="s">
        <v>6</v>
      </c>
      <c r="B2" s="3" t="s">
        <v>20</v>
      </c>
      <c r="C2" s="3" t="s">
        <v>8</v>
      </c>
      <c r="D2" s="3">
        <v>5681</v>
      </c>
      <c r="E2" s="3" t="s">
        <v>9</v>
      </c>
      <c r="F2" s="8">
        <v>657998</v>
      </c>
      <c r="G2" s="8">
        <v>583507</v>
      </c>
    </row>
    <row r="3" spans="1:7" x14ac:dyDescent="0.25">
      <c r="A3" s="3" t="s">
        <v>6</v>
      </c>
      <c r="B3" s="3" t="s">
        <v>20</v>
      </c>
      <c r="C3" s="3" t="s">
        <v>8</v>
      </c>
      <c r="D3" s="3">
        <v>5903</v>
      </c>
      <c r="E3" s="3" t="s">
        <v>21</v>
      </c>
      <c r="F3" s="8"/>
      <c r="G3" s="8">
        <v>462056</v>
      </c>
    </row>
    <row r="4" spans="1:7" x14ac:dyDescent="0.25">
      <c r="A4" s="3" t="s">
        <v>6</v>
      </c>
      <c r="B4" s="3" t="s">
        <v>20</v>
      </c>
      <c r="C4" s="3" t="s">
        <v>8</v>
      </c>
      <c r="D4" s="3">
        <v>6358</v>
      </c>
      <c r="E4" s="3" t="s">
        <v>11</v>
      </c>
      <c r="F4" s="8">
        <v>1449081</v>
      </c>
      <c r="G4" s="8">
        <v>1185611</v>
      </c>
    </row>
    <row r="5" spans="1:7" x14ac:dyDescent="0.25">
      <c r="A5" s="3" t="s">
        <v>6</v>
      </c>
      <c r="B5" s="3" t="s">
        <v>20</v>
      </c>
      <c r="C5" s="3" t="s">
        <v>8</v>
      </c>
      <c r="D5" s="3">
        <v>6907</v>
      </c>
      <c r="E5" s="3" t="s">
        <v>22</v>
      </c>
      <c r="F5" s="8"/>
      <c r="G5" s="8">
        <v>1479436</v>
      </c>
    </row>
    <row r="6" spans="1:7" x14ac:dyDescent="0.25">
      <c r="A6" s="3" t="s">
        <v>6</v>
      </c>
      <c r="B6" s="3" t="s">
        <v>20</v>
      </c>
      <c r="C6" s="3" t="s">
        <v>8</v>
      </c>
      <c r="D6" s="3">
        <v>7249</v>
      </c>
      <c r="E6" s="3" t="s">
        <v>13</v>
      </c>
      <c r="F6" s="8"/>
      <c r="G6" s="8">
        <v>2004220</v>
      </c>
    </row>
    <row r="7" spans="1:7" x14ac:dyDescent="0.25">
      <c r="A7" s="3" t="s">
        <v>6</v>
      </c>
      <c r="B7" s="3" t="s">
        <v>20</v>
      </c>
      <c r="C7" s="3" t="s">
        <v>8</v>
      </c>
      <c r="D7" s="3">
        <v>7990</v>
      </c>
      <c r="E7" s="3" t="s">
        <v>14</v>
      </c>
      <c r="F7" s="8"/>
      <c r="G7" s="8">
        <v>1191104</v>
      </c>
    </row>
    <row r="8" spans="1:7" x14ac:dyDescent="0.25">
      <c r="A8" s="3" t="s">
        <v>6</v>
      </c>
      <c r="B8" s="3" t="s">
        <v>20</v>
      </c>
      <c r="C8" s="3" t="s">
        <v>8</v>
      </c>
      <c r="D8" s="3">
        <v>8569</v>
      </c>
      <c r="E8" s="3" t="s">
        <v>15</v>
      </c>
      <c r="F8" s="8"/>
      <c r="G8" s="8">
        <v>2456212</v>
      </c>
    </row>
    <row r="9" spans="1:7" x14ac:dyDescent="0.25">
      <c r="A9" s="3" t="s">
        <v>6</v>
      </c>
      <c r="B9" s="3" t="s">
        <v>20</v>
      </c>
      <c r="C9" s="3" t="s">
        <v>8</v>
      </c>
      <c r="D9" s="3">
        <v>9061</v>
      </c>
      <c r="E9" s="3" t="s">
        <v>16</v>
      </c>
      <c r="F9" s="8"/>
      <c r="G9" s="8">
        <v>1832388</v>
      </c>
    </row>
    <row r="10" spans="1:7" x14ac:dyDescent="0.25">
      <c r="A10" s="9"/>
      <c r="B10" s="9"/>
      <c r="C10" s="9"/>
      <c r="D10" s="9"/>
      <c r="E10" s="9"/>
      <c r="F10" s="1" t="s">
        <v>18</v>
      </c>
      <c r="G10" s="2">
        <f>SUM(G2:G9)</f>
        <v>11194534</v>
      </c>
    </row>
    <row r="12" spans="1:7" x14ac:dyDescent="0.25">
      <c r="G12" s="6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6ABC2-7F3B-4B1E-B4E5-5666E884AEA5}">
  <dimension ref="A3:E8"/>
  <sheetViews>
    <sheetView showGridLines="0" workbookViewId="0">
      <selection activeCell="E8" sqref="A4:E8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17" t="s">
        <v>130</v>
      </c>
      <c r="B3" t="s">
        <v>132</v>
      </c>
      <c r="C3" t="s">
        <v>133</v>
      </c>
      <c r="D3" t="s">
        <v>134</v>
      </c>
      <c r="E3" t="s">
        <v>135</v>
      </c>
    </row>
    <row r="4" spans="1:5" x14ac:dyDescent="0.25">
      <c r="A4" s="18" t="s">
        <v>128</v>
      </c>
      <c r="B4" s="19">
        <v>6</v>
      </c>
      <c r="C4" s="20">
        <v>23386195</v>
      </c>
      <c r="D4" s="20"/>
      <c r="E4" s="20">
        <v>0</v>
      </c>
    </row>
    <row r="5" spans="1:5" x14ac:dyDescent="0.25">
      <c r="A5" s="18" t="s">
        <v>129</v>
      </c>
      <c r="B5" s="19">
        <v>2</v>
      </c>
      <c r="C5" s="20">
        <v>12115454</v>
      </c>
      <c r="D5" s="20"/>
      <c r="E5" s="20">
        <v>214816</v>
      </c>
    </row>
    <row r="6" spans="1:5" x14ac:dyDescent="0.25">
      <c r="A6" s="18" t="s">
        <v>127</v>
      </c>
      <c r="B6" s="19">
        <v>8</v>
      </c>
      <c r="C6" s="20">
        <v>18409468</v>
      </c>
      <c r="D6" s="20"/>
      <c r="E6" s="20"/>
    </row>
    <row r="7" spans="1:5" x14ac:dyDescent="0.25">
      <c r="A7" s="18" t="s">
        <v>126</v>
      </c>
      <c r="B7" s="19">
        <v>9</v>
      </c>
      <c r="C7" s="20">
        <v>19183852</v>
      </c>
      <c r="D7" s="20">
        <v>18937602.559999999</v>
      </c>
      <c r="E7" s="20">
        <v>0</v>
      </c>
    </row>
    <row r="8" spans="1:5" x14ac:dyDescent="0.25">
      <c r="A8" s="18" t="s">
        <v>131</v>
      </c>
      <c r="B8" s="19">
        <v>25</v>
      </c>
      <c r="C8" s="20">
        <v>73094969</v>
      </c>
      <c r="D8" s="20">
        <v>18937602.559999999</v>
      </c>
      <c r="E8" s="20">
        <v>214816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71A4F-B58A-4702-BFD2-F8C22C2602F0}">
  <dimension ref="A1:AO27"/>
  <sheetViews>
    <sheetView showGridLines="0" topLeftCell="A2" zoomScale="85" zoomScaleNormal="85" workbookViewId="0">
      <selection activeCell="B7" sqref="B7"/>
    </sheetView>
  </sheetViews>
  <sheetFormatPr baseColWidth="10" defaultRowHeight="15" x14ac:dyDescent="0.25"/>
  <cols>
    <col min="1" max="1" width="10.28515625" bestFit="1" customWidth="1"/>
    <col min="2" max="2" width="32.57031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1.28515625" bestFit="1" customWidth="1"/>
    <col min="8" max="8" width="11.28515625" customWidth="1"/>
    <col min="9" max="9" width="18.42578125" bestFit="1" customWidth="1"/>
    <col min="11" max="12" width="14.140625" bestFit="1" customWidth="1"/>
    <col min="13" max="13" width="39.140625" customWidth="1"/>
    <col min="14" max="14" width="46.71093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2.140625" bestFit="1" customWidth="1"/>
    <col min="19" max="19" width="15.42578125" bestFit="1" customWidth="1"/>
    <col min="20" max="20" width="11.5703125" bestFit="1" customWidth="1"/>
    <col min="21" max="21" width="24.85546875" customWidth="1"/>
    <col min="22" max="22" width="14.42578125" bestFit="1" customWidth="1"/>
    <col min="23" max="23" width="11.5703125" bestFit="1" customWidth="1"/>
    <col min="24" max="24" width="11.28515625" bestFit="1" customWidth="1"/>
    <col min="25" max="25" width="15.85546875" bestFit="1" customWidth="1"/>
    <col min="26" max="27" width="19.7109375" bestFit="1" customWidth="1"/>
    <col min="28" max="28" width="14.42578125" bestFit="1" customWidth="1"/>
    <col min="29" max="29" width="11.140625" bestFit="1" customWidth="1"/>
    <col min="30" max="30" width="19.140625" bestFit="1" customWidth="1"/>
    <col min="31" max="31" width="10.85546875" bestFit="1" customWidth="1"/>
    <col min="32" max="32" width="12.28515625" bestFit="1" customWidth="1"/>
    <col min="33" max="33" width="12.85546875" bestFit="1" customWidth="1"/>
    <col min="34" max="34" width="13.85546875" bestFit="1" customWidth="1"/>
    <col min="36" max="36" width="13.7109375" bestFit="1" customWidth="1"/>
    <col min="37" max="37" width="11.5703125" bestFit="1" customWidth="1"/>
    <col min="38" max="38" width="11" bestFit="1" customWidth="1"/>
    <col min="39" max="39" width="18.42578125" bestFit="1" customWidth="1"/>
    <col min="40" max="40" width="23.42578125" bestFit="1" customWidth="1"/>
    <col min="41" max="41" width="9.42578125" customWidth="1"/>
  </cols>
  <sheetData>
    <row r="1" spans="1:41" x14ac:dyDescent="0.25">
      <c r="J1" s="1" t="s">
        <v>18</v>
      </c>
      <c r="K1" s="16">
        <f>SUBTOTAL(9,K3:K27)</f>
        <v>73094969</v>
      </c>
      <c r="L1" s="16">
        <f>SUBTOTAL(9,L3:L27)</f>
        <v>73094969</v>
      </c>
      <c r="O1" s="16">
        <f>SUBTOTAL(9,O3:O27)</f>
        <v>18937602.559999999</v>
      </c>
      <c r="S1" s="16">
        <f>SUBTOTAL(9,S3:S27)</f>
        <v>56792580</v>
      </c>
      <c r="T1" s="16">
        <f>SUBTOTAL(9,T3:T27)</f>
        <v>214816</v>
      </c>
    </row>
    <row r="2" spans="1:41" ht="39.950000000000003" customHeight="1" x14ac:dyDescent="0.25">
      <c r="A2" s="14" t="s">
        <v>37</v>
      </c>
      <c r="B2" s="14" t="s">
        <v>23</v>
      </c>
      <c r="C2" s="14" t="s">
        <v>24</v>
      </c>
      <c r="D2" s="14" t="s">
        <v>38</v>
      </c>
      <c r="E2" s="14" t="s">
        <v>39</v>
      </c>
      <c r="F2" s="14" t="s">
        <v>40</v>
      </c>
      <c r="G2" s="14" t="s">
        <v>41</v>
      </c>
      <c r="H2" s="15" t="s">
        <v>68</v>
      </c>
      <c r="I2" s="15" t="s">
        <v>69</v>
      </c>
      <c r="J2" s="14" t="s">
        <v>42</v>
      </c>
      <c r="K2" s="14" t="s">
        <v>43</v>
      </c>
      <c r="L2" s="14" t="s">
        <v>44</v>
      </c>
      <c r="M2" s="14" t="s">
        <v>45</v>
      </c>
      <c r="N2" s="15" t="s">
        <v>120</v>
      </c>
      <c r="O2" s="15" t="s">
        <v>121</v>
      </c>
      <c r="P2" s="15" t="s">
        <v>122</v>
      </c>
      <c r="Q2" s="15" t="s">
        <v>123</v>
      </c>
      <c r="R2" s="14" t="s">
        <v>46</v>
      </c>
      <c r="S2" s="14" t="s">
        <v>47</v>
      </c>
      <c r="T2" s="15" t="s">
        <v>48</v>
      </c>
      <c r="U2" s="15" t="s">
        <v>56</v>
      </c>
      <c r="V2" s="14" t="s">
        <v>49</v>
      </c>
      <c r="W2" s="14" t="s">
        <v>50</v>
      </c>
      <c r="X2" s="15" t="s">
        <v>25</v>
      </c>
      <c r="Y2" s="15" t="s">
        <v>51</v>
      </c>
      <c r="Z2" s="15" t="s">
        <v>52</v>
      </c>
      <c r="AA2" s="15" t="s">
        <v>53</v>
      </c>
      <c r="AB2" s="14" t="s">
        <v>54</v>
      </c>
      <c r="AC2" s="14" t="s">
        <v>26</v>
      </c>
      <c r="AD2" s="14" t="s">
        <v>55</v>
      </c>
      <c r="AE2" s="14" t="s">
        <v>57</v>
      </c>
      <c r="AF2" s="14" t="s">
        <v>58</v>
      </c>
      <c r="AG2" s="14" t="s">
        <v>59</v>
      </c>
      <c r="AH2" s="14" t="s">
        <v>60</v>
      </c>
      <c r="AI2" s="14" t="s">
        <v>61</v>
      </c>
      <c r="AJ2" s="14" t="s">
        <v>62</v>
      </c>
      <c r="AK2" s="14" t="s">
        <v>63</v>
      </c>
      <c r="AL2" s="14" t="s">
        <v>64</v>
      </c>
      <c r="AM2" s="14" t="s">
        <v>65</v>
      </c>
      <c r="AN2" s="14" t="s">
        <v>66</v>
      </c>
      <c r="AO2" s="14" t="s">
        <v>67</v>
      </c>
    </row>
    <row r="3" spans="1:41" x14ac:dyDescent="0.25">
      <c r="A3" s="11">
        <v>890329347</v>
      </c>
      <c r="B3" s="11" t="s">
        <v>27</v>
      </c>
      <c r="C3" s="11" t="s">
        <v>8</v>
      </c>
      <c r="D3" s="11">
        <v>5903</v>
      </c>
      <c r="E3" s="11"/>
      <c r="F3" s="11"/>
      <c r="G3" s="11"/>
      <c r="H3" s="11" t="s">
        <v>70</v>
      </c>
      <c r="I3" s="11" t="s">
        <v>95</v>
      </c>
      <c r="J3" s="12">
        <v>44321</v>
      </c>
      <c r="K3" s="13">
        <v>462056</v>
      </c>
      <c r="L3" s="13">
        <v>462056</v>
      </c>
      <c r="M3" s="11" t="s">
        <v>28</v>
      </c>
      <c r="N3" s="11" t="s">
        <v>127</v>
      </c>
      <c r="O3" s="11"/>
      <c r="P3" s="11"/>
      <c r="Q3" s="11"/>
      <c r="R3" s="11" t="s">
        <v>29</v>
      </c>
      <c r="S3" s="13"/>
      <c r="T3" s="13"/>
      <c r="U3" s="11"/>
      <c r="V3" s="13"/>
      <c r="W3" s="13"/>
      <c r="X3" s="13"/>
      <c r="Y3" s="13"/>
      <c r="Z3" s="11"/>
      <c r="AA3" s="11"/>
      <c r="AB3" s="11"/>
      <c r="AC3" s="11"/>
      <c r="AD3" s="11"/>
      <c r="AE3" s="12">
        <v>44321</v>
      </c>
      <c r="AF3" s="11"/>
      <c r="AG3" s="11"/>
      <c r="AH3" s="11"/>
      <c r="AI3" s="11"/>
      <c r="AJ3" s="11"/>
      <c r="AK3" s="11"/>
      <c r="AL3" s="11"/>
      <c r="AM3" s="11"/>
      <c r="AN3" s="11"/>
      <c r="AO3" s="11">
        <v>4012022</v>
      </c>
    </row>
    <row r="4" spans="1:41" x14ac:dyDescent="0.25">
      <c r="A4" s="11">
        <v>890329347</v>
      </c>
      <c r="B4" s="11" t="s">
        <v>27</v>
      </c>
      <c r="C4" s="11" t="s">
        <v>8</v>
      </c>
      <c r="D4" s="11">
        <v>5936</v>
      </c>
      <c r="E4" s="11"/>
      <c r="F4" s="11"/>
      <c r="G4" s="11"/>
      <c r="H4" s="11" t="s">
        <v>71</v>
      </c>
      <c r="I4" s="11" t="s">
        <v>96</v>
      </c>
      <c r="J4" s="12">
        <v>44323</v>
      </c>
      <c r="K4" s="13">
        <v>3837524</v>
      </c>
      <c r="L4" s="13">
        <v>3837524</v>
      </c>
      <c r="M4" s="11" t="s">
        <v>28</v>
      </c>
      <c r="N4" s="11" t="s">
        <v>127</v>
      </c>
      <c r="O4" s="11"/>
      <c r="P4" s="11"/>
      <c r="Q4" s="11"/>
      <c r="R4" s="11" t="s">
        <v>29</v>
      </c>
      <c r="S4" s="13"/>
      <c r="T4" s="13"/>
      <c r="U4" s="11"/>
      <c r="V4" s="13"/>
      <c r="W4" s="13"/>
      <c r="X4" s="13"/>
      <c r="Y4" s="13"/>
      <c r="Z4" s="11"/>
      <c r="AA4" s="11"/>
      <c r="AB4" s="11"/>
      <c r="AC4" s="11"/>
      <c r="AD4" s="11"/>
      <c r="AE4" s="12">
        <v>44323</v>
      </c>
      <c r="AF4" s="11"/>
      <c r="AG4" s="11"/>
      <c r="AH4" s="11"/>
      <c r="AI4" s="11"/>
      <c r="AJ4" s="11"/>
      <c r="AK4" s="11"/>
      <c r="AL4" s="11"/>
      <c r="AM4" s="11"/>
      <c r="AN4" s="11"/>
      <c r="AO4" s="11">
        <v>4012022</v>
      </c>
    </row>
    <row r="5" spans="1:41" x14ac:dyDescent="0.25">
      <c r="A5" s="11">
        <v>890329347</v>
      </c>
      <c r="B5" s="11" t="s">
        <v>27</v>
      </c>
      <c r="C5" s="11" t="s">
        <v>8</v>
      </c>
      <c r="D5" s="11">
        <v>6853</v>
      </c>
      <c r="E5" s="11"/>
      <c r="F5" s="11"/>
      <c r="G5" s="11"/>
      <c r="H5" s="11" t="s">
        <v>72</v>
      </c>
      <c r="I5" s="11" t="s">
        <v>97</v>
      </c>
      <c r="J5" s="12">
        <v>44390</v>
      </c>
      <c r="K5" s="13">
        <v>299665</v>
      </c>
      <c r="L5" s="13">
        <v>299665</v>
      </c>
      <c r="M5" s="11" t="s">
        <v>28</v>
      </c>
      <c r="N5" s="11" t="s">
        <v>127</v>
      </c>
      <c r="O5" s="11"/>
      <c r="P5" s="11"/>
      <c r="Q5" s="11"/>
      <c r="R5" s="11" t="s">
        <v>29</v>
      </c>
      <c r="S5" s="13"/>
      <c r="T5" s="13"/>
      <c r="U5" s="11"/>
      <c r="V5" s="13"/>
      <c r="W5" s="13"/>
      <c r="X5" s="13"/>
      <c r="Y5" s="13"/>
      <c r="Z5" s="11"/>
      <c r="AA5" s="11"/>
      <c r="AB5" s="11"/>
      <c r="AC5" s="11"/>
      <c r="AD5" s="11"/>
      <c r="AE5" s="12">
        <v>44390</v>
      </c>
      <c r="AF5" s="11"/>
      <c r="AG5" s="11"/>
      <c r="AH5" s="11"/>
      <c r="AI5" s="11"/>
      <c r="AJ5" s="11"/>
      <c r="AK5" s="11"/>
      <c r="AL5" s="11"/>
      <c r="AM5" s="11"/>
      <c r="AN5" s="11"/>
      <c r="AO5" s="11">
        <v>4012022</v>
      </c>
    </row>
    <row r="6" spans="1:41" x14ac:dyDescent="0.25">
      <c r="A6" s="11">
        <v>890329347</v>
      </c>
      <c r="B6" s="11" t="s">
        <v>27</v>
      </c>
      <c r="C6" s="11" t="s">
        <v>8</v>
      </c>
      <c r="D6" s="11">
        <v>6854</v>
      </c>
      <c r="E6" s="11"/>
      <c r="F6" s="11"/>
      <c r="G6" s="11"/>
      <c r="H6" s="11" t="s">
        <v>73</v>
      </c>
      <c r="I6" s="11" t="s">
        <v>98</v>
      </c>
      <c r="J6" s="12">
        <v>44390</v>
      </c>
      <c r="K6" s="13">
        <v>7117712</v>
      </c>
      <c r="L6" s="13">
        <v>7117712</v>
      </c>
      <c r="M6" s="11" t="s">
        <v>28</v>
      </c>
      <c r="N6" s="11" t="s">
        <v>127</v>
      </c>
      <c r="O6" s="11"/>
      <c r="P6" s="11"/>
      <c r="Q6" s="11"/>
      <c r="R6" s="11" t="s">
        <v>29</v>
      </c>
      <c r="S6" s="13"/>
      <c r="T6" s="13"/>
      <c r="U6" s="11"/>
      <c r="V6" s="13"/>
      <c r="W6" s="13"/>
      <c r="X6" s="13"/>
      <c r="Y6" s="13"/>
      <c r="Z6" s="11"/>
      <c r="AA6" s="11"/>
      <c r="AB6" s="11"/>
      <c r="AC6" s="11"/>
      <c r="AD6" s="11"/>
      <c r="AE6" s="12">
        <v>44390</v>
      </c>
      <c r="AF6" s="11"/>
      <c r="AG6" s="11"/>
      <c r="AH6" s="11"/>
      <c r="AI6" s="11"/>
      <c r="AJ6" s="11"/>
      <c r="AK6" s="11"/>
      <c r="AL6" s="11"/>
      <c r="AM6" s="11"/>
      <c r="AN6" s="11"/>
      <c r="AO6" s="11">
        <v>4012022</v>
      </c>
    </row>
    <row r="7" spans="1:41" x14ac:dyDescent="0.25">
      <c r="A7" s="11">
        <v>890329347</v>
      </c>
      <c r="B7" s="11" t="s">
        <v>27</v>
      </c>
      <c r="C7" s="11" t="s">
        <v>8</v>
      </c>
      <c r="D7" s="11">
        <v>6907</v>
      </c>
      <c r="E7" s="11"/>
      <c r="F7" s="11"/>
      <c r="G7" s="11"/>
      <c r="H7" s="11" t="s">
        <v>74</v>
      </c>
      <c r="I7" s="11" t="s">
        <v>99</v>
      </c>
      <c r="J7" s="12">
        <v>44392</v>
      </c>
      <c r="K7" s="13">
        <v>1479436</v>
      </c>
      <c r="L7" s="13">
        <v>1479436</v>
      </c>
      <c r="M7" s="11" t="s">
        <v>28</v>
      </c>
      <c r="N7" s="11" t="s">
        <v>127</v>
      </c>
      <c r="O7" s="11"/>
      <c r="P7" s="11"/>
      <c r="Q7" s="11"/>
      <c r="R7" s="11" t="s">
        <v>29</v>
      </c>
      <c r="S7" s="13"/>
      <c r="T7" s="13"/>
      <c r="U7" s="11"/>
      <c r="V7" s="13"/>
      <c r="W7" s="13"/>
      <c r="X7" s="13"/>
      <c r="Y7" s="13"/>
      <c r="Z7" s="11"/>
      <c r="AA7" s="11"/>
      <c r="AB7" s="11"/>
      <c r="AC7" s="11"/>
      <c r="AD7" s="11"/>
      <c r="AE7" s="12">
        <v>44392</v>
      </c>
      <c r="AF7" s="11"/>
      <c r="AG7" s="11"/>
      <c r="AH7" s="11"/>
      <c r="AI7" s="11"/>
      <c r="AJ7" s="11"/>
      <c r="AK7" s="11"/>
      <c r="AL7" s="11"/>
      <c r="AM7" s="11"/>
      <c r="AN7" s="11"/>
      <c r="AO7" s="11">
        <v>4012022</v>
      </c>
    </row>
    <row r="8" spans="1:41" x14ac:dyDescent="0.25">
      <c r="A8" s="11">
        <v>890329347</v>
      </c>
      <c r="B8" s="11" t="s">
        <v>27</v>
      </c>
      <c r="C8" s="11" t="s">
        <v>8</v>
      </c>
      <c r="D8" s="11">
        <v>7252</v>
      </c>
      <c r="E8" s="11"/>
      <c r="F8" s="11"/>
      <c r="G8" s="11"/>
      <c r="H8" s="11" t="s">
        <v>75</v>
      </c>
      <c r="I8" s="11" t="s">
        <v>100</v>
      </c>
      <c r="J8" s="12">
        <v>44412</v>
      </c>
      <c r="K8" s="13">
        <v>4477926</v>
      </c>
      <c r="L8" s="13">
        <v>4477926</v>
      </c>
      <c r="M8" s="11" t="s">
        <v>28</v>
      </c>
      <c r="N8" s="11" t="s">
        <v>127</v>
      </c>
      <c r="O8" s="11"/>
      <c r="P8" s="11"/>
      <c r="Q8" s="11"/>
      <c r="R8" s="11" t="s">
        <v>29</v>
      </c>
      <c r="S8" s="13"/>
      <c r="T8" s="13"/>
      <c r="U8" s="11"/>
      <c r="V8" s="13"/>
      <c r="W8" s="13"/>
      <c r="X8" s="13"/>
      <c r="Y8" s="13"/>
      <c r="Z8" s="11"/>
      <c r="AA8" s="11"/>
      <c r="AB8" s="11"/>
      <c r="AC8" s="11"/>
      <c r="AD8" s="11"/>
      <c r="AE8" s="12">
        <v>44412</v>
      </c>
      <c r="AF8" s="11"/>
      <c r="AG8" s="11"/>
      <c r="AH8" s="11"/>
      <c r="AI8" s="11"/>
      <c r="AJ8" s="11"/>
      <c r="AK8" s="11"/>
      <c r="AL8" s="11"/>
      <c r="AM8" s="11"/>
      <c r="AN8" s="11"/>
      <c r="AO8" s="11">
        <v>4012022</v>
      </c>
    </row>
    <row r="9" spans="1:41" x14ac:dyDescent="0.25">
      <c r="A9" s="11">
        <v>890329347</v>
      </c>
      <c r="B9" s="11" t="s">
        <v>27</v>
      </c>
      <c r="C9" s="11" t="s">
        <v>8</v>
      </c>
      <c r="D9" s="11">
        <v>7253</v>
      </c>
      <c r="E9" s="11"/>
      <c r="F9" s="11"/>
      <c r="G9" s="11"/>
      <c r="H9" s="11" t="s">
        <v>76</v>
      </c>
      <c r="I9" s="11" t="s">
        <v>101</v>
      </c>
      <c r="J9" s="12">
        <v>44412</v>
      </c>
      <c r="K9" s="13">
        <v>483276</v>
      </c>
      <c r="L9" s="13">
        <v>483276</v>
      </c>
      <c r="M9" s="11" t="s">
        <v>28</v>
      </c>
      <c r="N9" s="11" t="s">
        <v>127</v>
      </c>
      <c r="O9" s="13"/>
      <c r="P9" s="11"/>
      <c r="Q9" s="11"/>
      <c r="R9" s="11" t="s">
        <v>29</v>
      </c>
      <c r="S9" s="13"/>
      <c r="T9" s="13"/>
      <c r="U9" s="11"/>
      <c r="V9" s="13"/>
      <c r="W9" s="13"/>
      <c r="X9" s="13"/>
      <c r="Y9" s="13"/>
      <c r="Z9" s="11"/>
      <c r="AA9" s="11"/>
      <c r="AB9" s="11"/>
      <c r="AC9" s="11"/>
      <c r="AD9" s="11"/>
      <c r="AE9" s="12">
        <v>44412</v>
      </c>
      <c r="AF9" s="11"/>
      <c r="AG9" s="11"/>
      <c r="AH9" s="11"/>
      <c r="AI9" s="11"/>
      <c r="AJ9" s="11"/>
      <c r="AK9" s="11"/>
      <c r="AL9" s="11"/>
      <c r="AM9" s="11"/>
      <c r="AN9" s="11"/>
      <c r="AO9" s="11">
        <v>4012022</v>
      </c>
    </row>
    <row r="10" spans="1:41" x14ac:dyDescent="0.25">
      <c r="A10" s="11">
        <v>890329347</v>
      </c>
      <c r="B10" s="11" t="s">
        <v>27</v>
      </c>
      <c r="C10" s="11" t="s">
        <v>8</v>
      </c>
      <c r="D10" s="11">
        <v>5937</v>
      </c>
      <c r="E10" s="11"/>
      <c r="F10" s="11"/>
      <c r="G10" s="11">
        <v>1221175778</v>
      </c>
      <c r="H10" s="11" t="s">
        <v>77</v>
      </c>
      <c r="I10" s="11" t="s">
        <v>102</v>
      </c>
      <c r="J10" s="12">
        <v>44323</v>
      </c>
      <c r="K10" s="13">
        <v>251873</v>
      </c>
      <c r="L10" s="13">
        <v>251873</v>
      </c>
      <c r="M10" s="11" t="s">
        <v>28</v>
      </c>
      <c r="N10" s="11" t="s">
        <v>127</v>
      </c>
      <c r="O10" s="13"/>
      <c r="P10" s="11"/>
      <c r="Q10" s="11"/>
      <c r="R10" s="11" t="s">
        <v>29</v>
      </c>
      <c r="S10" s="13"/>
      <c r="T10" s="13"/>
      <c r="U10" s="11"/>
      <c r="V10" s="13"/>
      <c r="W10" s="13"/>
      <c r="X10" s="13">
        <v>2025</v>
      </c>
      <c r="Y10" s="13">
        <v>13183</v>
      </c>
      <c r="Z10" s="11">
        <v>2200453647</v>
      </c>
      <c r="AA10" s="12">
        <v>42929</v>
      </c>
      <c r="AB10" s="11">
        <v>2344637</v>
      </c>
      <c r="AC10" s="11"/>
      <c r="AD10" s="11"/>
      <c r="AE10" s="12">
        <v>44323</v>
      </c>
      <c r="AF10" s="11"/>
      <c r="AG10" s="11">
        <v>2</v>
      </c>
      <c r="AH10" s="11"/>
      <c r="AI10" s="11"/>
      <c r="AJ10" s="11">
        <v>1</v>
      </c>
      <c r="AK10" s="11">
        <v>20170630</v>
      </c>
      <c r="AL10" s="11">
        <v>20170608</v>
      </c>
      <c r="AM10" s="11"/>
      <c r="AN10" s="11"/>
      <c r="AO10" s="11">
        <v>4012022</v>
      </c>
    </row>
    <row r="11" spans="1:41" x14ac:dyDescent="0.25">
      <c r="A11" s="11">
        <v>890329347</v>
      </c>
      <c r="B11" s="11" t="s">
        <v>27</v>
      </c>
      <c r="C11" s="11" t="s">
        <v>8</v>
      </c>
      <c r="D11" s="11">
        <v>7249</v>
      </c>
      <c r="E11" s="11" t="s">
        <v>8</v>
      </c>
      <c r="F11" s="11">
        <v>7249</v>
      </c>
      <c r="G11" s="11"/>
      <c r="H11" s="11" t="s">
        <v>78</v>
      </c>
      <c r="I11" s="11" t="s">
        <v>103</v>
      </c>
      <c r="J11" s="12">
        <v>44412</v>
      </c>
      <c r="K11" s="13">
        <v>2004220</v>
      </c>
      <c r="L11" s="13">
        <v>2004220</v>
      </c>
      <c r="M11" s="11" t="s">
        <v>30</v>
      </c>
      <c r="N11" s="11" t="s">
        <v>126</v>
      </c>
      <c r="O11" s="13">
        <v>2004220</v>
      </c>
      <c r="P11" s="11">
        <v>1221836844</v>
      </c>
      <c r="Q11" s="11"/>
      <c r="R11" s="11" t="s">
        <v>31</v>
      </c>
      <c r="S11" s="13">
        <v>2004220</v>
      </c>
      <c r="T11" s="13">
        <v>0</v>
      </c>
      <c r="U11" s="11"/>
      <c r="V11" s="13">
        <v>2004220</v>
      </c>
      <c r="W11" s="13">
        <v>0</v>
      </c>
      <c r="X11" s="13"/>
      <c r="Y11" s="13"/>
      <c r="Z11" s="11"/>
      <c r="AA11" s="11"/>
      <c r="AB11" s="11"/>
      <c r="AC11" s="11"/>
      <c r="AD11" s="11"/>
      <c r="AE11" s="12">
        <v>44412</v>
      </c>
      <c r="AF11" s="11"/>
      <c r="AG11" s="11">
        <v>2</v>
      </c>
      <c r="AH11" s="11"/>
      <c r="AI11" s="11"/>
      <c r="AJ11" s="11">
        <v>1</v>
      </c>
      <c r="AK11" s="11">
        <v>20210831</v>
      </c>
      <c r="AL11" s="11">
        <v>20210826</v>
      </c>
      <c r="AM11" s="11">
        <v>2004220</v>
      </c>
      <c r="AN11" s="11">
        <v>0</v>
      </c>
      <c r="AO11" s="11">
        <v>4012022</v>
      </c>
    </row>
    <row r="12" spans="1:41" x14ac:dyDescent="0.25">
      <c r="A12" s="11">
        <v>890329347</v>
      </c>
      <c r="B12" s="11" t="s">
        <v>27</v>
      </c>
      <c r="C12" s="11" t="s">
        <v>8</v>
      </c>
      <c r="D12" s="11">
        <v>7987</v>
      </c>
      <c r="E12" s="11" t="s">
        <v>8</v>
      </c>
      <c r="F12" s="11">
        <v>7987</v>
      </c>
      <c r="G12" s="11"/>
      <c r="H12" s="11" t="s">
        <v>79</v>
      </c>
      <c r="I12" s="11" t="s">
        <v>104</v>
      </c>
      <c r="J12" s="12">
        <v>44454</v>
      </c>
      <c r="K12" s="13">
        <v>8266867</v>
      </c>
      <c r="L12" s="13">
        <v>8266867</v>
      </c>
      <c r="M12" s="11" t="s">
        <v>30</v>
      </c>
      <c r="N12" s="11" t="s">
        <v>128</v>
      </c>
      <c r="O12" s="13"/>
      <c r="P12" s="11"/>
      <c r="Q12" s="11"/>
      <c r="R12" s="11" t="s">
        <v>31</v>
      </c>
      <c r="S12" s="13">
        <v>8266867</v>
      </c>
      <c r="T12" s="13">
        <v>0</v>
      </c>
      <c r="U12" s="11"/>
      <c r="V12" s="13">
        <v>8266867</v>
      </c>
      <c r="W12" s="13">
        <v>0</v>
      </c>
      <c r="X12" s="13"/>
      <c r="Y12" s="13"/>
      <c r="Z12" s="11"/>
      <c r="AA12" s="11"/>
      <c r="AB12" s="11"/>
      <c r="AC12" s="11"/>
      <c r="AD12" s="11"/>
      <c r="AE12" s="12">
        <v>44454</v>
      </c>
      <c r="AF12" s="11"/>
      <c r="AG12" s="11">
        <v>2</v>
      </c>
      <c r="AH12" s="11"/>
      <c r="AI12" s="11"/>
      <c r="AJ12" s="11">
        <v>1</v>
      </c>
      <c r="AK12" s="11">
        <v>20211030</v>
      </c>
      <c r="AL12" s="11">
        <v>20211021</v>
      </c>
      <c r="AM12" s="11">
        <v>8266867</v>
      </c>
      <c r="AN12" s="11">
        <v>0</v>
      </c>
      <c r="AO12" s="11">
        <v>4012022</v>
      </c>
    </row>
    <row r="13" spans="1:41" x14ac:dyDescent="0.25">
      <c r="A13" s="11">
        <v>890329347</v>
      </c>
      <c r="B13" s="11" t="s">
        <v>27</v>
      </c>
      <c r="C13" s="11" t="s">
        <v>8</v>
      </c>
      <c r="D13" s="11">
        <v>6347</v>
      </c>
      <c r="E13" s="11" t="s">
        <v>8</v>
      </c>
      <c r="F13" s="11">
        <v>6347</v>
      </c>
      <c r="G13" s="11"/>
      <c r="H13" s="11" t="s">
        <v>80</v>
      </c>
      <c r="I13" s="11" t="s">
        <v>105</v>
      </c>
      <c r="J13" s="12">
        <v>44357</v>
      </c>
      <c r="K13" s="13">
        <v>5850087</v>
      </c>
      <c r="L13" s="13">
        <v>5850087</v>
      </c>
      <c r="M13" s="11" t="s">
        <v>30</v>
      </c>
      <c r="N13" s="11" t="s">
        <v>126</v>
      </c>
      <c r="O13" s="13">
        <v>5645333.9500000002</v>
      </c>
      <c r="P13" s="11">
        <v>1221812289</v>
      </c>
      <c r="Q13" s="11"/>
      <c r="R13" s="11" t="s">
        <v>31</v>
      </c>
      <c r="S13" s="13">
        <v>5850087</v>
      </c>
      <c r="T13" s="13">
        <v>0</v>
      </c>
      <c r="U13" s="11"/>
      <c r="V13" s="13">
        <v>5850087</v>
      </c>
      <c r="W13" s="13">
        <v>0</v>
      </c>
      <c r="X13" s="13"/>
      <c r="Y13" s="13"/>
      <c r="Z13" s="11"/>
      <c r="AA13" s="11"/>
      <c r="AB13" s="11"/>
      <c r="AC13" s="11"/>
      <c r="AD13" s="11"/>
      <c r="AE13" s="12">
        <v>44357</v>
      </c>
      <c r="AF13" s="11"/>
      <c r="AG13" s="11">
        <v>2</v>
      </c>
      <c r="AH13" s="11"/>
      <c r="AI13" s="11"/>
      <c r="AJ13" s="11">
        <v>1</v>
      </c>
      <c r="AK13" s="11">
        <v>20210730</v>
      </c>
      <c r="AL13" s="11">
        <v>20210706</v>
      </c>
      <c r="AM13" s="11">
        <v>5850087</v>
      </c>
      <c r="AN13" s="11">
        <v>0</v>
      </c>
      <c r="AO13" s="11">
        <v>4012022</v>
      </c>
    </row>
    <row r="14" spans="1:41" x14ac:dyDescent="0.25">
      <c r="A14" s="11">
        <v>890329347</v>
      </c>
      <c r="B14" s="11" t="s">
        <v>27</v>
      </c>
      <c r="C14" s="11" t="s">
        <v>8</v>
      </c>
      <c r="D14" s="11">
        <v>6354</v>
      </c>
      <c r="E14" s="11" t="s">
        <v>8</v>
      </c>
      <c r="F14" s="11">
        <v>6354</v>
      </c>
      <c r="G14" s="11"/>
      <c r="H14" s="11" t="s">
        <v>81</v>
      </c>
      <c r="I14" s="11" t="s">
        <v>106</v>
      </c>
      <c r="J14" s="12">
        <v>44357</v>
      </c>
      <c r="K14" s="13">
        <v>285000</v>
      </c>
      <c r="L14" s="13">
        <v>285000</v>
      </c>
      <c r="M14" s="11" t="s">
        <v>30</v>
      </c>
      <c r="N14" s="11" t="s">
        <v>128</v>
      </c>
      <c r="O14" s="13"/>
      <c r="P14" s="11"/>
      <c r="Q14" s="11"/>
      <c r="R14" s="11" t="s">
        <v>31</v>
      </c>
      <c r="S14" s="13">
        <v>285000</v>
      </c>
      <c r="T14" s="13">
        <v>0</v>
      </c>
      <c r="U14" s="11"/>
      <c r="V14" s="13">
        <v>285000</v>
      </c>
      <c r="W14" s="13">
        <v>0</v>
      </c>
      <c r="X14" s="13"/>
      <c r="Y14" s="13"/>
      <c r="Z14" s="11"/>
      <c r="AA14" s="11"/>
      <c r="AB14" s="11"/>
      <c r="AC14" s="11"/>
      <c r="AD14" s="11"/>
      <c r="AE14" s="12">
        <v>44357</v>
      </c>
      <c r="AF14" s="11"/>
      <c r="AG14" s="11">
        <v>2</v>
      </c>
      <c r="AH14" s="11"/>
      <c r="AI14" s="11"/>
      <c r="AJ14" s="11">
        <v>1</v>
      </c>
      <c r="AK14" s="11">
        <v>20210730</v>
      </c>
      <c r="AL14" s="11">
        <v>20210706</v>
      </c>
      <c r="AM14" s="11">
        <v>285000</v>
      </c>
      <c r="AN14" s="11">
        <v>0</v>
      </c>
      <c r="AO14" s="11">
        <v>4012022</v>
      </c>
    </row>
    <row r="15" spans="1:41" x14ac:dyDescent="0.25">
      <c r="A15" s="11">
        <v>890329347</v>
      </c>
      <c r="B15" s="11" t="s">
        <v>27</v>
      </c>
      <c r="C15" s="11" t="s">
        <v>8</v>
      </c>
      <c r="D15" s="11">
        <v>5677</v>
      </c>
      <c r="E15" s="11" t="s">
        <v>8</v>
      </c>
      <c r="F15" s="11">
        <v>5677</v>
      </c>
      <c r="G15" s="11"/>
      <c r="H15" s="11" t="s">
        <v>82</v>
      </c>
      <c r="I15" s="11" t="s">
        <v>107</v>
      </c>
      <c r="J15" s="12">
        <v>44300</v>
      </c>
      <c r="K15" s="13">
        <v>5082040</v>
      </c>
      <c r="L15" s="13">
        <v>5082040</v>
      </c>
      <c r="M15" s="11" t="s">
        <v>30</v>
      </c>
      <c r="N15" s="11" t="s">
        <v>126</v>
      </c>
      <c r="O15" s="13">
        <v>5082040</v>
      </c>
      <c r="P15" s="11">
        <v>1221767275</v>
      </c>
      <c r="Q15" s="11"/>
      <c r="R15" s="11" t="s">
        <v>31</v>
      </c>
      <c r="S15" s="13">
        <v>5082040</v>
      </c>
      <c r="T15" s="13">
        <v>0</v>
      </c>
      <c r="U15" s="11"/>
      <c r="V15" s="13">
        <v>5082040</v>
      </c>
      <c r="W15" s="13">
        <v>0</v>
      </c>
      <c r="X15" s="13"/>
      <c r="Y15" s="13"/>
      <c r="Z15" s="11"/>
      <c r="AA15" s="11"/>
      <c r="AB15" s="11"/>
      <c r="AC15" s="11"/>
      <c r="AD15" s="11"/>
      <c r="AE15" s="12">
        <v>44300</v>
      </c>
      <c r="AF15" s="11"/>
      <c r="AG15" s="11">
        <v>2</v>
      </c>
      <c r="AH15" s="11"/>
      <c r="AI15" s="11"/>
      <c r="AJ15" s="11">
        <v>1</v>
      </c>
      <c r="AK15" s="11">
        <v>20210530</v>
      </c>
      <c r="AL15" s="11">
        <v>20210507</v>
      </c>
      <c r="AM15" s="11">
        <v>5082040</v>
      </c>
      <c r="AN15" s="11">
        <v>0</v>
      </c>
      <c r="AO15" s="11">
        <v>4012022</v>
      </c>
    </row>
    <row r="16" spans="1:41" x14ac:dyDescent="0.25">
      <c r="A16" s="11">
        <v>890329347</v>
      </c>
      <c r="B16" s="11" t="s">
        <v>27</v>
      </c>
      <c r="C16" s="11" t="s">
        <v>8</v>
      </c>
      <c r="D16" s="11">
        <v>5680</v>
      </c>
      <c r="E16" s="11" t="s">
        <v>8</v>
      </c>
      <c r="F16" s="11">
        <v>5680</v>
      </c>
      <c r="G16" s="11"/>
      <c r="H16" s="11" t="s">
        <v>83</v>
      </c>
      <c r="I16" s="11" t="s">
        <v>108</v>
      </c>
      <c r="J16" s="12">
        <v>44300</v>
      </c>
      <c r="K16" s="13">
        <v>2850000</v>
      </c>
      <c r="L16" s="13">
        <v>2850000</v>
      </c>
      <c r="M16" s="11" t="s">
        <v>30</v>
      </c>
      <c r="N16" s="11" t="s">
        <v>126</v>
      </c>
      <c r="O16" s="13">
        <v>2850000</v>
      </c>
      <c r="P16" s="11">
        <v>1221767276</v>
      </c>
      <c r="Q16" s="11"/>
      <c r="R16" s="11" t="s">
        <v>31</v>
      </c>
      <c r="S16" s="13">
        <v>2850000</v>
      </c>
      <c r="T16" s="13">
        <v>0</v>
      </c>
      <c r="U16" s="11"/>
      <c r="V16" s="13">
        <v>2850000</v>
      </c>
      <c r="W16" s="13">
        <v>0</v>
      </c>
      <c r="X16" s="13"/>
      <c r="Y16" s="13"/>
      <c r="Z16" s="11"/>
      <c r="AA16" s="11"/>
      <c r="AB16" s="11"/>
      <c r="AC16" s="11"/>
      <c r="AD16" s="11"/>
      <c r="AE16" s="12">
        <v>44300</v>
      </c>
      <c r="AF16" s="11"/>
      <c r="AG16" s="11">
        <v>2</v>
      </c>
      <c r="AH16" s="11"/>
      <c r="AI16" s="11"/>
      <c r="AJ16" s="11">
        <v>1</v>
      </c>
      <c r="AK16" s="11">
        <v>20210530</v>
      </c>
      <c r="AL16" s="11">
        <v>20210507</v>
      </c>
      <c r="AM16" s="11">
        <v>2850000</v>
      </c>
      <c r="AN16" s="11">
        <v>0</v>
      </c>
      <c r="AO16" s="11">
        <v>4012022</v>
      </c>
    </row>
    <row r="17" spans="1:41" x14ac:dyDescent="0.25">
      <c r="A17" s="11">
        <v>890329347</v>
      </c>
      <c r="B17" s="11" t="s">
        <v>27</v>
      </c>
      <c r="C17" s="11" t="s">
        <v>8</v>
      </c>
      <c r="D17" s="11">
        <v>8567</v>
      </c>
      <c r="E17" s="11" t="s">
        <v>8</v>
      </c>
      <c r="F17" s="11">
        <v>8567</v>
      </c>
      <c r="G17" s="11"/>
      <c r="H17" s="11" t="s">
        <v>84</v>
      </c>
      <c r="I17" s="11" t="s">
        <v>109</v>
      </c>
      <c r="J17" s="12">
        <v>44482</v>
      </c>
      <c r="K17" s="13">
        <v>2375000</v>
      </c>
      <c r="L17" s="13">
        <v>2375000</v>
      </c>
      <c r="M17" s="11" t="s">
        <v>30</v>
      </c>
      <c r="N17" s="11" t="s">
        <v>128</v>
      </c>
      <c r="O17" s="13"/>
      <c r="P17" s="11"/>
      <c r="Q17" s="11"/>
      <c r="R17" s="11" t="s">
        <v>31</v>
      </c>
      <c r="S17" s="13">
        <v>2375000</v>
      </c>
      <c r="T17" s="13">
        <v>0</v>
      </c>
      <c r="U17" s="11"/>
      <c r="V17" s="13">
        <v>2375000</v>
      </c>
      <c r="W17" s="13">
        <v>0</v>
      </c>
      <c r="X17" s="13"/>
      <c r="Y17" s="13"/>
      <c r="Z17" s="11"/>
      <c r="AA17" s="11"/>
      <c r="AB17" s="11"/>
      <c r="AC17" s="11"/>
      <c r="AD17" s="11"/>
      <c r="AE17" s="12">
        <v>44482</v>
      </c>
      <c r="AF17" s="11"/>
      <c r="AG17" s="11">
        <v>2</v>
      </c>
      <c r="AH17" s="11"/>
      <c r="AI17" s="11"/>
      <c r="AJ17" s="11">
        <v>1</v>
      </c>
      <c r="AK17" s="11">
        <v>20211030</v>
      </c>
      <c r="AL17" s="11">
        <v>20211015</v>
      </c>
      <c r="AM17" s="11">
        <v>2375000</v>
      </c>
      <c r="AN17" s="11">
        <v>0</v>
      </c>
      <c r="AO17" s="11">
        <v>4012022</v>
      </c>
    </row>
    <row r="18" spans="1:41" x14ac:dyDescent="0.25">
      <c r="A18" s="11">
        <v>890329347</v>
      </c>
      <c r="B18" s="11" t="s">
        <v>27</v>
      </c>
      <c r="C18" s="11" t="s">
        <v>8</v>
      </c>
      <c r="D18" s="11">
        <v>8568</v>
      </c>
      <c r="E18" s="11" t="s">
        <v>8</v>
      </c>
      <c r="F18" s="11">
        <v>8568</v>
      </c>
      <c r="G18" s="11"/>
      <c r="H18" s="11" t="s">
        <v>85</v>
      </c>
      <c r="I18" s="11" t="s">
        <v>110</v>
      </c>
      <c r="J18" s="12">
        <v>44482</v>
      </c>
      <c r="K18" s="13">
        <v>356000</v>
      </c>
      <c r="L18" s="13">
        <v>356000</v>
      </c>
      <c r="M18" s="11" t="s">
        <v>30</v>
      </c>
      <c r="N18" s="11" t="s">
        <v>126</v>
      </c>
      <c r="O18" s="13">
        <v>356000</v>
      </c>
      <c r="P18" s="11">
        <v>1221841949</v>
      </c>
      <c r="Q18" s="11"/>
      <c r="R18" s="11" t="s">
        <v>31</v>
      </c>
      <c r="S18" s="13">
        <v>356000</v>
      </c>
      <c r="T18" s="13">
        <v>0</v>
      </c>
      <c r="U18" s="11"/>
      <c r="V18" s="13">
        <v>356000</v>
      </c>
      <c r="W18" s="13">
        <v>0</v>
      </c>
      <c r="X18" s="13"/>
      <c r="Y18" s="13"/>
      <c r="Z18" s="11"/>
      <c r="AA18" s="11"/>
      <c r="AB18" s="11"/>
      <c r="AC18" s="11"/>
      <c r="AD18" s="11"/>
      <c r="AE18" s="12">
        <v>44482</v>
      </c>
      <c r="AF18" s="11"/>
      <c r="AG18" s="11">
        <v>2</v>
      </c>
      <c r="AH18" s="11"/>
      <c r="AI18" s="11"/>
      <c r="AJ18" s="11">
        <v>1</v>
      </c>
      <c r="AK18" s="11">
        <v>20211030</v>
      </c>
      <c r="AL18" s="11">
        <v>20211015</v>
      </c>
      <c r="AM18" s="11">
        <v>356000</v>
      </c>
      <c r="AN18" s="11">
        <v>0</v>
      </c>
      <c r="AO18" s="11">
        <v>4012022</v>
      </c>
    </row>
    <row r="19" spans="1:41" x14ac:dyDescent="0.25">
      <c r="A19" s="11">
        <v>890329347</v>
      </c>
      <c r="B19" s="11" t="s">
        <v>27</v>
      </c>
      <c r="C19" s="11" t="s">
        <v>8</v>
      </c>
      <c r="D19" s="11">
        <v>8569</v>
      </c>
      <c r="E19" s="11" t="s">
        <v>8</v>
      </c>
      <c r="F19" s="11">
        <v>8569</v>
      </c>
      <c r="G19" s="11"/>
      <c r="H19" s="11" t="s">
        <v>86</v>
      </c>
      <c r="I19" s="11" t="s">
        <v>111</v>
      </c>
      <c r="J19" s="12">
        <v>44482</v>
      </c>
      <c r="K19" s="13">
        <v>2456212</v>
      </c>
      <c r="L19" s="13">
        <v>2456212</v>
      </c>
      <c r="M19" s="11" t="s">
        <v>30</v>
      </c>
      <c r="N19" s="11" t="s">
        <v>128</v>
      </c>
      <c r="O19" s="13"/>
      <c r="P19" s="11"/>
      <c r="Q19" s="11"/>
      <c r="R19" s="11" t="s">
        <v>31</v>
      </c>
      <c r="S19" s="13">
        <v>2456212</v>
      </c>
      <c r="T19" s="13">
        <v>0</v>
      </c>
      <c r="U19" s="11"/>
      <c r="V19" s="13">
        <v>2456212</v>
      </c>
      <c r="W19" s="13">
        <v>0</v>
      </c>
      <c r="X19" s="13"/>
      <c r="Y19" s="13"/>
      <c r="Z19" s="11"/>
      <c r="AA19" s="11"/>
      <c r="AB19" s="11"/>
      <c r="AC19" s="11"/>
      <c r="AD19" s="11"/>
      <c r="AE19" s="12">
        <v>44482</v>
      </c>
      <c r="AF19" s="11"/>
      <c r="AG19" s="11">
        <v>2</v>
      </c>
      <c r="AH19" s="11"/>
      <c r="AI19" s="11"/>
      <c r="AJ19" s="11">
        <v>1</v>
      </c>
      <c r="AK19" s="11">
        <v>20211030</v>
      </c>
      <c r="AL19" s="11">
        <v>20211015</v>
      </c>
      <c r="AM19" s="11">
        <v>2456212</v>
      </c>
      <c r="AN19" s="11">
        <v>0</v>
      </c>
      <c r="AO19" s="11">
        <v>4012022</v>
      </c>
    </row>
    <row r="20" spans="1:41" x14ac:dyDescent="0.25">
      <c r="A20" s="11">
        <v>890329347</v>
      </c>
      <c r="B20" s="11" t="s">
        <v>27</v>
      </c>
      <c r="C20" s="11" t="s">
        <v>8</v>
      </c>
      <c r="D20" s="11">
        <v>9061</v>
      </c>
      <c r="E20" s="11" t="s">
        <v>8</v>
      </c>
      <c r="F20" s="11">
        <v>9061</v>
      </c>
      <c r="G20" s="11"/>
      <c r="H20" s="11" t="s">
        <v>87</v>
      </c>
      <c r="I20" s="11" t="s">
        <v>112</v>
      </c>
      <c r="J20" s="12">
        <v>44511</v>
      </c>
      <c r="K20" s="13">
        <v>1832388</v>
      </c>
      <c r="L20" s="13">
        <v>1832388</v>
      </c>
      <c r="M20" s="11" t="s">
        <v>30</v>
      </c>
      <c r="N20" s="11" t="s">
        <v>128</v>
      </c>
      <c r="O20" s="13"/>
      <c r="P20" s="11"/>
      <c r="Q20" s="11"/>
      <c r="R20" s="11" t="s">
        <v>31</v>
      </c>
      <c r="S20" s="13">
        <v>1832388</v>
      </c>
      <c r="T20" s="13">
        <v>0</v>
      </c>
      <c r="U20" s="11"/>
      <c r="V20" s="13">
        <v>1832388</v>
      </c>
      <c r="W20" s="13">
        <v>0</v>
      </c>
      <c r="X20" s="13"/>
      <c r="Y20" s="13"/>
      <c r="Z20" s="11"/>
      <c r="AA20" s="11"/>
      <c r="AB20" s="11"/>
      <c r="AC20" s="11"/>
      <c r="AD20" s="11"/>
      <c r="AE20" s="12">
        <v>44511</v>
      </c>
      <c r="AF20" s="11"/>
      <c r="AG20" s="11">
        <v>2</v>
      </c>
      <c r="AH20" s="11"/>
      <c r="AI20" s="11"/>
      <c r="AJ20" s="11">
        <v>1</v>
      </c>
      <c r="AK20" s="11">
        <v>20211230</v>
      </c>
      <c r="AL20" s="11">
        <v>20211206</v>
      </c>
      <c r="AM20" s="11">
        <v>1832388</v>
      </c>
      <c r="AN20" s="11">
        <v>0</v>
      </c>
      <c r="AO20" s="11">
        <v>4012022</v>
      </c>
    </row>
    <row r="21" spans="1:41" x14ac:dyDescent="0.25">
      <c r="A21" s="11">
        <v>890329347</v>
      </c>
      <c r="B21" s="11" t="s">
        <v>27</v>
      </c>
      <c r="C21" s="11" t="s">
        <v>8</v>
      </c>
      <c r="D21" s="11">
        <v>9062</v>
      </c>
      <c r="E21" s="11" t="s">
        <v>8</v>
      </c>
      <c r="F21" s="11">
        <v>9062</v>
      </c>
      <c r="G21" s="11"/>
      <c r="H21" s="11" t="s">
        <v>88</v>
      </c>
      <c r="I21" s="11" t="s">
        <v>113</v>
      </c>
      <c r="J21" s="12">
        <v>44511</v>
      </c>
      <c r="K21" s="13">
        <v>814976</v>
      </c>
      <c r="L21" s="13">
        <v>814976</v>
      </c>
      <c r="M21" s="11" t="s">
        <v>30</v>
      </c>
      <c r="N21" s="11" t="s">
        <v>126</v>
      </c>
      <c r="O21" s="13">
        <v>814976</v>
      </c>
      <c r="P21" s="11">
        <v>1221861808</v>
      </c>
      <c r="Q21" s="11"/>
      <c r="R21" s="11" t="s">
        <v>31</v>
      </c>
      <c r="S21" s="13">
        <v>814976</v>
      </c>
      <c r="T21" s="13">
        <v>0</v>
      </c>
      <c r="U21" s="11"/>
      <c r="V21" s="13">
        <v>814976</v>
      </c>
      <c r="W21" s="13">
        <v>0</v>
      </c>
      <c r="X21" s="13"/>
      <c r="Y21" s="13"/>
      <c r="Z21" s="11"/>
      <c r="AA21" s="11"/>
      <c r="AB21" s="11"/>
      <c r="AC21" s="11"/>
      <c r="AD21" s="11"/>
      <c r="AE21" s="12">
        <v>44511</v>
      </c>
      <c r="AF21" s="11"/>
      <c r="AG21" s="11">
        <v>2</v>
      </c>
      <c r="AH21" s="11"/>
      <c r="AI21" s="11"/>
      <c r="AJ21" s="11">
        <v>1</v>
      </c>
      <c r="AK21" s="11">
        <v>20211230</v>
      </c>
      <c r="AL21" s="11">
        <v>20211215</v>
      </c>
      <c r="AM21" s="11">
        <v>814976</v>
      </c>
      <c r="AN21" s="11">
        <v>0</v>
      </c>
      <c r="AO21" s="11">
        <v>4012022</v>
      </c>
    </row>
    <row r="22" spans="1:41" x14ac:dyDescent="0.25">
      <c r="A22" s="11">
        <v>890329347</v>
      </c>
      <c r="B22" s="11" t="s">
        <v>27</v>
      </c>
      <c r="C22" s="11" t="s">
        <v>8</v>
      </c>
      <c r="D22" s="11">
        <v>9073</v>
      </c>
      <c r="E22" s="11" t="s">
        <v>8</v>
      </c>
      <c r="F22" s="11">
        <v>9073</v>
      </c>
      <c r="G22" s="11"/>
      <c r="H22" s="11" t="s">
        <v>89</v>
      </c>
      <c r="I22" s="11" t="s">
        <v>114</v>
      </c>
      <c r="J22" s="12">
        <v>44512</v>
      </c>
      <c r="K22" s="13">
        <v>8170728</v>
      </c>
      <c r="L22" s="13">
        <v>8170728</v>
      </c>
      <c r="M22" s="11" t="s">
        <v>30</v>
      </c>
      <c r="N22" s="11" t="s">
        <v>128</v>
      </c>
      <c r="O22" s="13"/>
      <c r="P22" s="11"/>
      <c r="Q22" s="11"/>
      <c r="R22" s="11" t="s">
        <v>31</v>
      </c>
      <c r="S22" s="13">
        <v>8170728</v>
      </c>
      <c r="T22" s="13">
        <v>0</v>
      </c>
      <c r="U22" s="11"/>
      <c r="V22" s="13">
        <v>8170728</v>
      </c>
      <c r="W22" s="13">
        <v>0</v>
      </c>
      <c r="X22" s="13"/>
      <c r="Y22" s="13"/>
      <c r="Z22" s="11"/>
      <c r="AA22" s="11"/>
      <c r="AB22" s="11"/>
      <c r="AC22" s="11"/>
      <c r="AD22" s="11"/>
      <c r="AE22" s="12">
        <v>44512</v>
      </c>
      <c r="AF22" s="11"/>
      <c r="AG22" s="11">
        <v>2</v>
      </c>
      <c r="AH22" s="11"/>
      <c r="AI22" s="11"/>
      <c r="AJ22" s="11">
        <v>1</v>
      </c>
      <c r="AK22" s="11">
        <v>20211230</v>
      </c>
      <c r="AL22" s="11">
        <v>20211206</v>
      </c>
      <c r="AM22" s="11">
        <v>8170728</v>
      </c>
      <c r="AN22" s="11">
        <v>0</v>
      </c>
      <c r="AO22" s="11">
        <v>4012022</v>
      </c>
    </row>
    <row r="23" spans="1:41" x14ac:dyDescent="0.25">
      <c r="A23" s="11">
        <v>890329347</v>
      </c>
      <c r="B23" s="11" t="s">
        <v>27</v>
      </c>
      <c r="C23" s="11" t="s">
        <v>8</v>
      </c>
      <c r="D23" s="11">
        <v>7992</v>
      </c>
      <c r="E23" s="11" t="s">
        <v>8</v>
      </c>
      <c r="F23" s="11">
        <v>7992</v>
      </c>
      <c r="G23" s="11"/>
      <c r="H23" s="11" t="s">
        <v>90</v>
      </c>
      <c r="I23" s="11" t="s">
        <v>115</v>
      </c>
      <c r="J23" s="12">
        <v>44454</v>
      </c>
      <c r="K23" s="13">
        <v>457411</v>
      </c>
      <c r="L23" s="13">
        <v>457411</v>
      </c>
      <c r="M23" s="11" t="s">
        <v>30</v>
      </c>
      <c r="N23" s="11" t="s">
        <v>126</v>
      </c>
      <c r="O23" s="13">
        <v>457411</v>
      </c>
      <c r="P23" s="11">
        <v>1221841948</v>
      </c>
      <c r="Q23" s="11"/>
      <c r="R23" s="11" t="s">
        <v>31</v>
      </c>
      <c r="S23" s="13">
        <v>457411</v>
      </c>
      <c r="T23" s="13">
        <v>0</v>
      </c>
      <c r="U23" s="11"/>
      <c r="V23" s="13">
        <v>457411</v>
      </c>
      <c r="W23" s="13">
        <v>0</v>
      </c>
      <c r="X23" s="13"/>
      <c r="Y23" s="13"/>
      <c r="Z23" s="11"/>
      <c r="AA23" s="11"/>
      <c r="AB23" s="11"/>
      <c r="AC23" s="11"/>
      <c r="AD23" s="11"/>
      <c r="AE23" s="12">
        <v>44454</v>
      </c>
      <c r="AF23" s="11"/>
      <c r="AG23" s="11">
        <v>2</v>
      </c>
      <c r="AH23" s="11"/>
      <c r="AI23" s="11"/>
      <c r="AJ23" s="11">
        <v>1</v>
      </c>
      <c r="AK23" s="11">
        <v>20211030</v>
      </c>
      <c r="AL23" s="11">
        <v>20211021</v>
      </c>
      <c r="AM23" s="11">
        <v>457411</v>
      </c>
      <c r="AN23" s="11">
        <v>0</v>
      </c>
      <c r="AO23" s="11">
        <v>4012022</v>
      </c>
    </row>
    <row r="24" spans="1:41" x14ac:dyDescent="0.25">
      <c r="A24" s="11">
        <v>890329347</v>
      </c>
      <c r="B24" s="11" t="s">
        <v>27</v>
      </c>
      <c r="C24" s="11" t="s">
        <v>8</v>
      </c>
      <c r="D24" s="11">
        <v>5681</v>
      </c>
      <c r="E24" s="11" t="s">
        <v>8</v>
      </c>
      <c r="F24" s="11">
        <v>5681</v>
      </c>
      <c r="G24" s="11"/>
      <c r="H24" s="11" t="s">
        <v>91</v>
      </c>
      <c r="I24" s="11" t="s">
        <v>116</v>
      </c>
      <c r="J24" s="12">
        <v>44300</v>
      </c>
      <c r="K24" s="13">
        <v>583507</v>
      </c>
      <c r="L24" s="13">
        <v>583507</v>
      </c>
      <c r="M24" s="11" t="s">
        <v>32</v>
      </c>
      <c r="N24" s="11" t="s">
        <v>126</v>
      </c>
      <c r="O24" s="13">
        <v>583507</v>
      </c>
      <c r="P24" s="11">
        <v>1221767277</v>
      </c>
      <c r="Q24" s="11"/>
      <c r="R24" s="11" t="s">
        <v>31</v>
      </c>
      <c r="S24" s="13">
        <v>1241505</v>
      </c>
      <c r="T24" s="13">
        <v>0</v>
      </c>
      <c r="U24" s="11"/>
      <c r="V24" s="13">
        <v>1241505</v>
      </c>
      <c r="W24" s="13">
        <v>0</v>
      </c>
      <c r="X24" s="13"/>
      <c r="Y24" s="13">
        <v>657998</v>
      </c>
      <c r="Z24" s="11">
        <v>2201079811</v>
      </c>
      <c r="AA24" s="11" t="s">
        <v>124</v>
      </c>
      <c r="AB24" s="11"/>
      <c r="AC24" s="11"/>
      <c r="AD24" s="11"/>
      <c r="AE24" s="12">
        <v>44300</v>
      </c>
      <c r="AF24" s="11"/>
      <c r="AG24" s="11">
        <v>2</v>
      </c>
      <c r="AH24" s="11"/>
      <c r="AI24" s="11"/>
      <c r="AJ24" s="11">
        <v>1</v>
      </c>
      <c r="AK24" s="11">
        <v>20210530</v>
      </c>
      <c r="AL24" s="11">
        <v>20210507</v>
      </c>
      <c r="AM24" s="11">
        <v>1241505</v>
      </c>
      <c r="AN24" s="11">
        <v>0</v>
      </c>
      <c r="AO24" s="11">
        <v>4012022</v>
      </c>
    </row>
    <row r="25" spans="1:41" x14ac:dyDescent="0.25">
      <c r="A25" s="11">
        <v>890329347</v>
      </c>
      <c r="B25" s="11" t="s">
        <v>27</v>
      </c>
      <c r="C25" s="11" t="s">
        <v>8</v>
      </c>
      <c r="D25" s="11">
        <v>6358</v>
      </c>
      <c r="E25" s="11" t="s">
        <v>8</v>
      </c>
      <c r="F25" s="11">
        <v>6358</v>
      </c>
      <c r="G25" s="11"/>
      <c r="H25" s="11" t="s">
        <v>92</v>
      </c>
      <c r="I25" s="11" t="s">
        <v>117</v>
      </c>
      <c r="J25" s="12">
        <v>44357</v>
      </c>
      <c r="K25" s="13">
        <v>1185611</v>
      </c>
      <c r="L25" s="13">
        <v>1185611</v>
      </c>
      <c r="M25" s="11" t="s">
        <v>32</v>
      </c>
      <c r="N25" s="11" t="s">
        <v>126</v>
      </c>
      <c r="O25" s="13">
        <v>1144114.6100000001</v>
      </c>
      <c r="P25" s="11">
        <v>1221812290</v>
      </c>
      <c r="Q25" s="11"/>
      <c r="R25" s="11" t="s">
        <v>31</v>
      </c>
      <c r="S25" s="13">
        <v>2634692</v>
      </c>
      <c r="T25" s="13">
        <v>0</v>
      </c>
      <c r="U25" s="11"/>
      <c r="V25" s="13">
        <v>2634692</v>
      </c>
      <c r="W25" s="13">
        <v>0</v>
      </c>
      <c r="X25" s="13"/>
      <c r="Y25" s="13">
        <v>1449081</v>
      </c>
      <c r="Z25" s="11">
        <v>2201125395</v>
      </c>
      <c r="AA25" s="11" t="s">
        <v>125</v>
      </c>
      <c r="AB25" s="11"/>
      <c r="AC25" s="11"/>
      <c r="AD25" s="11"/>
      <c r="AE25" s="12">
        <v>44357</v>
      </c>
      <c r="AF25" s="11"/>
      <c r="AG25" s="11">
        <v>2</v>
      </c>
      <c r="AH25" s="11"/>
      <c r="AI25" s="11"/>
      <c r="AJ25" s="11">
        <v>1</v>
      </c>
      <c r="AK25" s="11">
        <v>20210730</v>
      </c>
      <c r="AL25" s="11">
        <v>20210706</v>
      </c>
      <c r="AM25" s="11">
        <v>2634692</v>
      </c>
      <c r="AN25" s="11">
        <v>0</v>
      </c>
      <c r="AO25" s="11">
        <v>4012022</v>
      </c>
    </row>
    <row r="26" spans="1:41" x14ac:dyDescent="0.25">
      <c r="A26" s="11">
        <v>890329347</v>
      </c>
      <c r="B26" s="11" t="s">
        <v>27</v>
      </c>
      <c r="C26" s="11" t="s">
        <v>8</v>
      </c>
      <c r="D26" s="11">
        <v>7990</v>
      </c>
      <c r="E26" s="11" t="s">
        <v>8</v>
      </c>
      <c r="F26" s="11">
        <v>7990</v>
      </c>
      <c r="G26" s="11"/>
      <c r="H26" s="11" t="s">
        <v>93</v>
      </c>
      <c r="I26" s="11" t="s">
        <v>118</v>
      </c>
      <c r="J26" s="12">
        <v>44454</v>
      </c>
      <c r="K26" s="13">
        <v>1191104</v>
      </c>
      <c r="L26" s="13">
        <v>1191104</v>
      </c>
      <c r="M26" s="11" t="s">
        <v>33</v>
      </c>
      <c r="N26" s="11" t="s">
        <v>129</v>
      </c>
      <c r="O26" s="11"/>
      <c r="P26" s="11"/>
      <c r="Q26" s="11"/>
      <c r="R26" s="11" t="s">
        <v>31</v>
      </c>
      <c r="S26" s="13">
        <v>1191104</v>
      </c>
      <c r="T26" s="13">
        <v>36816</v>
      </c>
      <c r="U26" s="11" t="s">
        <v>34</v>
      </c>
      <c r="V26" s="13">
        <v>1154288</v>
      </c>
      <c r="W26" s="13">
        <v>36816</v>
      </c>
      <c r="X26" s="13"/>
      <c r="Y26" s="13"/>
      <c r="Z26" s="11"/>
      <c r="AA26" s="11"/>
      <c r="AB26" s="11"/>
      <c r="AC26" s="11"/>
      <c r="AD26" s="11"/>
      <c r="AE26" s="12">
        <v>44454</v>
      </c>
      <c r="AF26" s="11"/>
      <c r="AG26" s="11">
        <v>9</v>
      </c>
      <c r="AH26" s="11"/>
      <c r="AI26" s="11" t="s">
        <v>35</v>
      </c>
      <c r="AJ26" s="11">
        <v>1</v>
      </c>
      <c r="AK26" s="11">
        <v>21001231</v>
      </c>
      <c r="AL26" s="11">
        <v>20211021</v>
      </c>
      <c r="AM26" s="11">
        <v>1191104</v>
      </c>
      <c r="AN26" s="11">
        <v>0</v>
      </c>
      <c r="AO26" s="11">
        <v>4012022</v>
      </c>
    </row>
    <row r="27" spans="1:41" x14ac:dyDescent="0.25">
      <c r="A27" s="11">
        <v>890329347</v>
      </c>
      <c r="B27" s="11" t="s">
        <v>27</v>
      </c>
      <c r="C27" s="11" t="s">
        <v>8</v>
      </c>
      <c r="D27" s="11">
        <v>8566</v>
      </c>
      <c r="E27" s="11" t="s">
        <v>8</v>
      </c>
      <c r="F27" s="11">
        <v>8566</v>
      </c>
      <c r="G27" s="11"/>
      <c r="H27" s="11" t="s">
        <v>94</v>
      </c>
      <c r="I27" s="11" t="s">
        <v>119</v>
      </c>
      <c r="J27" s="12">
        <v>44482</v>
      </c>
      <c r="K27" s="13">
        <v>10924350</v>
      </c>
      <c r="L27" s="13">
        <v>10924350</v>
      </c>
      <c r="M27" s="11" t="s">
        <v>33</v>
      </c>
      <c r="N27" s="11" t="s">
        <v>129</v>
      </c>
      <c r="O27" s="11"/>
      <c r="P27" s="11"/>
      <c r="Q27" s="11"/>
      <c r="R27" s="11" t="s">
        <v>31</v>
      </c>
      <c r="S27" s="13">
        <v>10924350</v>
      </c>
      <c r="T27" s="13">
        <v>178000</v>
      </c>
      <c r="U27" s="11" t="s">
        <v>36</v>
      </c>
      <c r="V27" s="13">
        <v>10746350</v>
      </c>
      <c r="W27" s="13">
        <v>178000</v>
      </c>
      <c r="X27" s="13"/>
      <c r="Y27" s="13"/>
      <c r="Z27" s="11"/>
      <c r="AA27" s="11"/>
      <c r="AB27" s="11"/>
      <c r="AC27" s="11"/>
      <c r="AD27" s="11"/>
      <c r="AE27" s="12">
        <v>44482</v>
      </c>
      <c r="AF27" s="11"/>
      <c r="AG27" s="11">
        <v>9</v>
      </c>
      <c r="AH27" s="11"/>
      <c r="AI27" s="11" t="s">
        <v>35</v>
      </c>
      <c r="AJ27" s="11">
        <v>1</v>
      </c>
      <c r="AK27" s="11">
        <v>21001231</v>
      </c>
      <c r="AL27" s="11">
        <v>20211015</v>
      </c>
      <c r="AM27" s="11">
        <v>10924350</v>
      </c>
      <c r="AN27" s="11">
        <v>0</v>
      </c>
      <c r="AO27" s="11">
        <v>4012022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5B205-3514-4008-837B-87CE96C162A7}">
  <dimension ref="B1:J40"/>
  <sheetViews>
    <sheetView showGridLines="0" tabSelected="1" topLeftCell="A10" zoomScaleNormal="100" zoomScaleSheetLayoutView="100" workbookViewId="0">
      <selection activeCell="M23" sqref="M22:M23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6" width="11.42578125" style="21"/>
    <col min="227" max="227" width="4.42578125" style="21" customWidth="1"/>
    <col min="228" max="228" width="11.42578125" style="21"/>
    <col min="229" max="229" width="17.5703125" style="21" customWidth="1"/>
    <col min="230" max="230" width="11.5703125" style="21" customWidth="1"/>
    <col min="231" max="234" width="11.42578125" style="21"/>
    <col min="235" max="235" width="22.5703125" style="21" customWidth="1"/>
    <col min="236" max="236" width="14" style="21" customWidth="1"/>
    <col min="237" max="237" width="1.7109375" style="21" customWidth="1"/>
    <col min="238" max="482" width="11.42578125" style="21"/>
    <col min="483" max="483" width="4.42578125" style="21" customWidth="1"/>
    <col min="484" max="484" width="11.42578125" style="21"/>
    <col min="485" max="485" width="17.5703125" style="21" customWidth="1"/>
    <col min="486" max="486" width="11.5703125" style="21" customWidth="1"/>
    <col min="487" max="490" width="11.42578125" style="21"/>
    <col min="491" max="491" width="22.5703125" style="21" customWidth="1"/>
    <col min="492" max="492" width="14" style="21" customWidth="1"/>
    <col min="493" max="493" width="1.7109375" style="21" customWidth="1"/>
    <col min="494" max="738" width="11.42578125" style="21"/>
    <col min="739" max="739" width="4.42578125" style="21" customWidth="1"/>
    <col min="740" max="740" width="11.42578125" style="21"/>
    <col min="741" max="741" width="17.5703125" style="21" customWidth="1"/>
    <col min="742" max="742" width="11.5703125" style="21" customWidth="1"/>
    <col min="743" max="746" width="11.42578125" style="21"/>
    <col min="747" max="747" width="22.5703125" style="21" customWidth="1"/>
    <col min="748" max="748" width="14" style="21" customWidth="1"/>
    <col min="749" max="749" width="1.7109375" style="21" customWidth="1"/>
    <col min="750" max="994" width="11.42578125" style="21"/>
    <col min="995" max="995" width="4.42578125" style="21" customWidth="1"/>
    <col min="996" max="996" width="11.42578125" style="21"/>
    <col min="997" max="997" width="17.5703125" style="21" customWidth="1"/>
    <col min="998" max="998" width="11.5703125" style="21" customWidth="1"/>
    <col min="999" max="1002" width="11.42578125" style="21"/>
    <col min="1003" max="1003" width="22.5703125" style="21" customWidth="1"/>
    <col min="1004" max="1004" width="14" style="21" customWidth="1"/>
    <col min="1005" max="1005" width="1.7109375" style="21" customWidth="1"/>
    <col min="1006" max="1250" width="11.42578125" style="21"/>
    <col min="1251" max="1251" width="4.42578125" style="21" customWidth="1"/>
    <col min="1252" max="1252" width="11.42578125" style="21"/>
    <col min="1253" max="1253" width="17.5703125" style="21" customWidth="1"/>
    <col min="1254" max="1254" width="11.5703125" style="21" customWidth="1"/>
    <col min="1255" max="1258" width="11.42578125" style="21"/>
    <col min="1259" max="1259" width="22.5703125" style="21" customWidth="1"/>
    <col min="1260" max="1260" width="14" style="21" customWidth="1"/>
    <col min="1261" max="1261" width="1.7109375" style="21" customWidth="1"/>
    <col min="1262" max="1506" width="11.42578125" style="21"/>
    <col min="1507" max="1507" width="4.42578125" style="21" customWidth="1"/>
    <col min="1508" max="1508" width="11.42578125" style="21"/>
    <col min="1509" max="1509" width="17.5703125" style="21" customWidth="1"/>
    <col min="1510" max="1510" width="11.5703125" style="21" customWidth="1"/>
    <col min="1511" max="1514" width="11.42578125" style="21"/>
    <col min="1515" max="1515" width="22.5703125" style="21" customWidth="1"/>
    <col min="1516" max="1516" width="14" style="21" customWidth="1"/>
    <col min="1517" max="1517" width="1.7109375" style="21" customWidth="1"/>
    <col min="1518" max="1762" width="11.42578125" style="21"/>
    <col min="1763" max="1763" width="4.42578125" style="21" customWidth="1"/>
    <col min="1764" max="1764" width="11.42578125" style="21"/>
    <col min="1765" max="1765" width="17.5703125" style="21" customWidth="1"/>
    <col min="1766" max="1766" width="11.5703125" style="21" customWidth="1"/>
    <col min="1767" max="1770" width="11.42578125" style="21"/>
    <col min="1771" max="1771" width="22.5703125" style="21" customWidth="1"/>
    <col min="1772" max="1772" width="14" style="21" customWidth="1"/>
    <col min="1773" max="1773" width="1.7109375" style="21" customWidth="1"/>
    <col min="1774" max="2018" width="11.42578125" style="21"/>
    <col min="2019" max="2019" width="4.42578125" style="21" customWidth="1"/>
    <col min="2020" max="2020" width="11.42578125" style="21"/>
    <col min="2021" max="2021" width="17.5703125" style="21" customWidth="1"/>
    <col min="2022" max="2022" width="11.5703125" style="21" customWidth="1"/>
    <col min="2023" max="2026" width="11.42578125" style="21"/>
    <col min="2027" max="2027" width="22.5703125" style="21" customWidth="1"/>
    <col min="2028" max="2028" width="14" style="21" customWidth="1"/>
    <col min="2029" max="2029" width="1.7109375" style="21" customWidth="1"/>
    <col min="2030" max="2274" width="11.42578125" style="21"/>
    <col min="2275" max="2275" width="4.42578125" style="21" customWidth="1"/>
    <col min="2276" max="2276" width="11.42578125" style="21"/>
    <col min="2277" max="2277" width="17.5703125" style="21" customWidth="1"/>
    <col min="2278" max="2278" width="11.5703125" style="21" customWidth="1"/>
    <col min="2279" max="2282" width="11.42578125" style="21"/>
    <col min="2283" max="2283" width="22.5703125" style="21" customWidth="1"/>
    <col min="2284" max="2284" width="14" style="21" customWidth="1"/>
    <col min="2285" max="2285" width="1.7109375" style="21" customWidth="1"/>
    <col min="2286" max="2530" width="11.42578125" style="21"/>
    <col min="2531" max="2531" width="4.42578125" style="21" customWidth="1"/>
    <col min="2532" max="2532" width="11.42578125" style="21"/>
    <col min="2533" max="2533" width="17.5703125" style="21" customWidth="1"/>
    <col min="2534" max="2534" width="11.5703125" style="21" customWidth="1"/>
    <col min="2535" max="2538" width="11.42578125" style="21"/>
    <col min="2539" max="2539" width="22.5703125" style="21" customWidth="1"/>
    <col min="2540" max="2540" width="14" style="21" customWidth="1"/>
    <col min="2541" max="2541" width="1.7109375" style="21" customWidth="1"/>
    <col min="2542" max="2786" width="11.42578125" style="21"/>
    <col min="2787" max="2787" width="4.42578125" style="21" customWidth="1"/>
    <col min="2788" max="2788" width="11.42578125" style="21"/>
    <col min="2789" max="2789" width="17.5703125" style="21" customWidth="1"/>
    <col min="2790" max="2790" width="11.5703125" style="21" customWidth="1"/>
    <col min="2791" max="2794" width="11.42578125" style="21"/>
    <col min="2795" max="2795" width="22.5703125" style="21" customWidth="1"/>
    <col min="2796" max="2796" width="14" style="21" customWidth="1"/>
    <col min="2797" max="2797" width="1.7109375" style="21" customWidth="1"/>
    <col min="2798" max="3042" width="11.42578125" style="21"/>
    <col min="3043" max="3043" width="4.42578125" style="21" customWidth="1"/>
    <col min="3044" max="3044" width="11.42578125" style="21"/>
    <col min="3045" max="3045" width="17.5703125" style="21" customWidth="1"/>
    <col min="3046" max="3046" width="11.5703125" style="21" customWidth="1"/>
    <col min="3047" max="3050" width="11.42578125" style="21"/>
    <col min="3051" max="3051" width="22.5703125" style="21" customWidth="1"/>
    <col min="3052" max="3052" width="14" style="21" customWidth="1"/>
    <col min="3053" max="3053" width="1.7109375" style="21" customWidth="1"/>
    <col min="3054" max="3298" width="11.42578125" style="21"/>
    <col min="3299" max="3299" width="4.42578125" style="21" customWidth="1"/>
    <col min="3300" max="3300" width="11.42578125" style="21"/>
    <col min="3301" max="3301" width="17.5703125" style="21" customWidth="1"/>
    <col min="3302" max="3302" width="11.5703125" style="21" customWidth="1"/>
    <col min="3303" max="3306" width="11.42578125" style="21"/>
    <col min="3307" max="3307" width="22.5703125" style="21" customWidth="1"/>
    <col min="3308" max="3308" width="14" style="21" customWidth="1"/>
    <col min="3309" max="3309" width="1.7109375" style="21" customWidth="1"/>
    <col min="3310" max="3554" width="11.42578125" style="21"/>
    <col min="3555" max="3555" width="4.42578125" style="21" customWidth="1"/>
    <col min="3556" max="3556" width="11.42578125" style="21"/>
    <col min="3557" max="3557" width="17.5703125" style="21" customWidth="1"/>
    <col min="3558" max="3558" width="11.5703125" style="21" customWidth="1"/>
    <col min="3559" max="3562" width="11.42578125" style="21"/>
    <col min="3563" max="3563" width="22.5703125" style="21" customWidth="1"/>
    <col min="3564" max="3564" width="14" style="21" customWidth="1"/>
    <col min="3565" max="3565" width="1.7109375" style="21" customWidth="1"/>
    <col min="3566" max="3810" width="11.42578125" style="21"/>
    <col min="3811" max="3811" width="4.42578125" style="21" customWidth="1"/>
    <col min="3812" max="3812" width="11.42578125" style="21"/>
    <col min="3813" max="3813" width="17.5703125" style="21" customWidth="1"/>
    <col min="3814" max="3814" width="11.5703125" style="21" customWidth="1"/>
    <col min="3815" max="3818" width="11.42578125" style="21"/>
    <col min="3819" max="3819" width="22.5703125" style="21" customWidth="1"/>
    <col min="3820" max="3820" width="14" style="21" customWidth="1"/>
    <col min="3821" max="3821" width="1.7109375" style="21" customWidth="1"/>
    <col min="3822" max="4066" width="11.42578125" style="21"/>
    <col min="4067" max="4067" width="4.42578125" style="21" customWidth="1"/>
    <col min="4068" max="4068" width="11.42578125" style="21"/>
    <col min="4069" max="4069" width="17.5703125" style="21" customWidth="1"/>
    <col min="4070" max="4070" width="11.5703125" style="21" customWidth="1"/>
    <col min="4071" max="4074" width="11.42578125" style="21"/>
    <col min="4075" max="4075" width="22.5703125" style="21" customWidth="1"/>
    <col min="4076" max="4076" width="14" style="21" customWidth="1"/>
    <col min="4077" max="4077" width="1.7109375" style="21" customWidth="1"/>
    <col min="4078" max="4322" width="11.42578125" style="21"/>
    <col min="4323" max="4323" width="4.42578125" style="21" customWidth="1"/>
    <col min="4324" max="4324" width="11.42578125" style="21"/>
    <col min="4325" max="4325" width="17.5703125" style="21" customWidth="1"/>
    <col min="4326" max="4326" width="11.5703125" style="21" customWidth="1"/>
    <col min="4327" max="4330" width="11.42578125" style="21"/>
    <col min="4331" max="4331" width="22.5703125" style="21" customWidth="1"/>
    <col min="4332" max="4332" width="14" style="21" customWidth="1"/>
    <col min="4333" max="4333" width="1.7109375" style="21" customWidth="1"/>
    <col min="4334" max="4578" width="11.42578125" style="21"/>
    <col min="4579" max="4579" width="4.42578125" style="21" customWidth="1"/>
    <col min="4580" max="4580" width="11.42578125" style="21"/>
    <col min="4581" max="4581" width="17.5703125" style="21" customWidth="1"/>
    <col min="4582" max="4582" width="11.5703125" style="21" customWidth="1"/>
    <col min="4583" max="4586" width="11.42578125" style="21"/>
    <col min="4587" max="4587" width="22.5703125" style="21" customWidth="1"/>
    <col min="4588" max="4588" width="14" style="21" customWidth="1"/>
    <col min="4589" max="4589" width="1.7109375" style="21" customWidth="1"/>
    <col min="4590" max="4834" width="11.42578125" style="21"/>
    <col min="4835" max="4835" width="4.42578125" style="21" customWidth="1"/>
    <col min="4836" max="4836" width="11.42578125" style="21"/>
    <col min="4837" max="4837" width="17.5703125" style="21" customWidth="1"/>
    <col min="4838" max="4838" width="11.5703125" style="21" customWidth="1"/>
    <col min="4839" max="4842" width="11.42578125" style="21"/>
    <col min="4843" max="4843" width="22.5703125" style="21" customWidth="1"/>
    <col min="4844" max="4844" width="14" style="21" customWidth="1"/>
    <col min="4845" max="4845" width="1.7109375" style="21" customWidth="1"/>
    <col min="4846" max="5090" width="11.42578125" style="21"/>
    <col min="5091" max="5091" width="4.42578125" style="21" customWidth="1"/>
    <col min="5092" max="5092" width="11.42578125" style="21"/>
    <col min="5093" max="5093" width="17.5703125" style="21" customWidth="1"/>
    <col min="5094" max="5094" width="11.5703125" style="21" customWidth="1"/>
    <col min="5095" max="5098" width="11.42578125" style="21"/>
    <col min="5099" max="5099" width="22.5703125" style="21" customWidth="1"/>
    <col min="5100" max="5100" width="14" style="21" customWidth="1"/>
    <col min="5101" max="5101" width="1.7109375" style="21" customWidth="1"/>
    <col min="5102" max="5346" width="11.42578125" style="21"/>
    <col min="5347" max="5347" width="4.42578125" style="21" customWidth="1"/>
    <col min="5348" max="5348" width="11.42578125" style="21"/>
    <col min="5349" max="5349" width="17.5703125" style="21" customWidth="1"/>
    <col min="5350" max="5350" width="11.5703125" style="21" customWidth="1"/>
    <col min="5351" max="5354" width="11.42578125" style="21"/>
    <col min="5355" max="5355" width="22.5703125" style="21" customWidth="1"/>
    <col min="5356" max="5356" width="14" style="21" customWidth="1"/>
    <col min="5357" max="5357" width="1.7109375" style="21" customWidth="1"/>
    <col min="5358" max="5602" width="11.42578125" style="21"/>
    <col min="5603" max="5603" width="4.42578125" style="21" customWidth="1"/>
    <col min="5604" max="5604" width="11.42578125" style="21"/>
    <col min="5605" max="5605" width="17.5703125" style="21" customWidth="1"/>
    <col min="5606" max="5606" width="11.5703125" style="21" customWidth="1"/>
    <col min="5607" max="5610" width="11.42578125" style="21"/>
    <col min="5611" max="5611" width="22.5703125" style="21" customWidth="1"/>
    <col min="5612" max="5612" width="14" style="21" customWidth="1"/>
    <col min="5613" max="5613" width="1.7109375" style="21" customWidth="1"/>
    <col min="5614" max="5858" width="11.42578125" style="21"/>
    <col min="5859" max="5859" width="4.42578125" style="21" customWidth="1"/>
    <col min="5860" max="5860" width="11.42578125" style="21"/>
    <col min="5861" max="5861" width="17.5703125" style="21" customWidth="1"/>
    <col min="5862" max="5862" width="11.5703125" style="21" customWidth="1"/>
    <col min="5863" max="5866" width="11.42578125" style="21"/>
    <col min="5867" max="5867" width="22.5703125" style="21" customWidth="1"/>
    <col min="5868" max="5868" width="14" style="21" customWidth="1"/>
    <col min="5869" max="5869" width="1.7109375" style="21" customWidth="1"/>
    <col min="5870" max="6114" width="11.42578125" style="21"/>
    <col min="6115" max="6115" width="4.42578125" style="21" customWidth="1"/>
    <col min="6116" max="6116" width="11.42578125" style="21"/>
    <col min="6117" max="6117" width="17.5703125" style="21" customWidth="1"/>
    <col min="6118" max="6118" width="11.5703125" style="21" customWidth="1"/>
    <col min="6119" max="6122" width="11.42578125" style="21"/>
    <col min="6123" max="6123" width="22.5703125" style="21" customWidth="1"/>
    <col min="6124" max="6124" width="14" style="21" customWidth="1"/>
    <col min="6125" max="6125" width="1.7109375" style="21" customWidth="1"/>
    <col min="6126" max="6370" width="11.42578125" style="21"/>
    <col min="6371" max="6371" width="4.42578125" style="21" customWidth="1"/>
    <col min="6372" max="6372" width="11.42578125" style="21"/>
    <col min="6373" max="6373" width="17.5703125" style="21" customWidth="1"/>
    <col min="6374" max="6374" width="11.5703125" style="21" customWidth="1"/>
    <col min="6375" max="6378" width="11.42578125" style="21"/>
    <col min="6379" max="6379" width="22.5703125" style="21" customWidth="1"/>
    <col min="6380" max="6380" width="14" style="21" customWidth="1"/>
    <col min="6381" max="6381" width="1.7109375" style="21" customWidth="1"/>
    <col min="6382" max="6626" width="11.42578125" style="21"/>
    <col min="6627" max="6627" width="4.42578125" style="21" customWidth="1"/>
    <col min="6628" max="6628" width="11.42578125" style="21"/>
    <col min="6629" max="6629" width="17.5703125" style="21" customWidth="1"/>
    <col min="6630" max="6630" width="11.5703125" style="21" customWidth="1"/>
    <col min="6631" max="6634" width="11.42578125" style="21"/>
    <col min="6635" max="6635" width="22.5703125" style="21" customWidth="1"/>
    <col min="6636" max="6636" width="14" style="21" customWidth="1"/>
    <col min="6637" max="6637" width="1.7109375" style="21" customWidth="1"/>
    <col min="6638" max="6882" width="11.42578125" style="21"/>
    <col min="6883" max="6883" width="4.42578125" style="21" customWidth="1"/>
    <col min="6884" max="6884" width="11.42578125" style="21"/>
    <col min="6885" max="6885" width="17.5703125" style="21" customWidth="1"/>
    <col min="6886" max="6886" width="11.5703125" style="21" customWidth="1"/>
    <col min="6887" max="6890" width="11.42578125" style="21"/>
    <col min="6891" max="6891" width="22.5703125" style="21" customWidth="1"/>
    <col min="6892" max="6892" width="14" style="21" customWidth="1"/>
    <col min="6893" max="6893" width="1.7109375" style="21" customWidth="1"/>
    <col min="6894" max="7138" width="11.42578125" style="21"/>
    <col min="7139" max="7139" width="4.42578125" style="21" customWidth="1"/>
    <col min="7140" max="7140" width="11.42578125" style="21"/>
    <col min="7141" max="7141" width="17.5703125" style="21" customWidth="1"/>
    <col min="7142" max="7142" width="11.5703125" style="21" customWidth="1"/>
    <col min="7143" max="7146" width="11.42578125" style="21"/>
    <col min="7147" max="7147" width="22.5703125" style="21" customWidth="1"/>
    <col min="7148" max="7148" width="14" style="21" customWidth="1"/>
    <col min="7149" max="7149" width="1.7109375" style="21" customWidth="1"/>
    <col min="7150" max="7394" width="11.42578125" style="21"/>
    <col min="7395" max="7395" width="4.42578125" style="21" customWidth="1"/>
    <col min="7396" max="7396" width="11.42578125" style="21"/>
    <col min="7397" max="7397" width="17.5703125" style="21" customWidth="1"/>
    <col min="7398" max="7398" width="11.5703125" style="21" customWidth="1"/>
    <col min="7399" max="7402" width="11.42578125" style="21"/>
    <col min="7403" max="7403" width="22.5703125" style="21" customWidth="1"/>
    <col min="7404" max="7404" width="14" style="21" customWidth="1"/>
    <col min="7405" max="7405" width="1.7109375" style="21" customWidth="1"/>
    <col min="7406" max="7650" width="11.42578125" style="21"/>
    <col min="7651" max="7651" width="4.42578125" style="21" customWidth="1"/>
    <col min="7652" max="7652" width="11.42578125" style="21"/>
    <col min="7653" max="7653" width="17.5703125" style="21" customWidth="1"/>
    <col min="7654" max="7654" width="11.5703125" style="21" customWidth="1"/>
    <col min="7655" max="7658" width="11.42578125" style="21"/>
    <col min="7659" max="7659" width="22.5703125" style="21" customWidth="1"/>
    <col min="7660" max="7660" width="14" style="21" customWidth="1"/>
    <col min="7661" max="7661" width="1.7109375" style="21" customWidth="1"/>
    <col min="7662" max="7906" width="11.42578125" style="21"/>
    <col min="7907" max="7907" width="4.42578125" style="21" customWidth="1"/>
    <col min="7908" max="7908" width="11.42578125" style="21"/>
    <col min="7909" max="7909" width="17.5703125" style="21" customWidth="1"/>
    <col min="7910" max="7910" width="11.5703125" style="21" customWidth="1"/>
    <col min="7911" max="7914" width="11.42578125" style="21"/>
    <col min="7915" max="7915" width="22.5703125" style="21" customWidth="1"/>
    <col min="7916" max="7916" width="14" style="21" customWidth="1"/>
    <col min="7917" max="7917" width="1.7109375" style="21" customWidth="1"/>
    <col min="7918" max="8162" width="11.42578125" style="21"/>
    <col min="8163" max="8163" width="4.42578125" style="21" customWidth="1"/>
    <col min="8164" max="8164" width="11.42578125" style="21"/>
    <col min="8165" max="8165" width="17.5703125" style="21" customWidth="1"/>
    <col min="8166" max="8166" width="11.5703125" style="21" customWidth="1"/>
    <col min="8167" max="8170" width="11.42578125" style="21"/>
    <col min="8171" max="8171" width="22.5703125" style="21" customWidth="1"/>
    <col min="8172" max="8172" width="14" style="21" customWidth="1"/>
    <col min="8173" max="8173" width="1.7109375" style="21" customWidth="1"/>
    <col min="8174" max="8418" width="11.42578125" style="21"/>
    <col min="8419" max="8419" width="4.42578125" style="21" customWidth="1"/>
    <col min="8420" max="8420" width="11.42578125" style="21"/>
    <col min="8421" max="8421" width="17.5703125" style="21" customWidth="1"/>
    <col min="8422" max="8422" width="11.5703125" style="21" customWidth="1"/>
    <col min="8423" max="8426" width="11.42578125" style="21"/>
    <col min="8427" max="8427" width="22.5703125" style="21" customWidth="1"/>
    <col min="8428" max="8428" width="14" style="21" customWidth="1"/>
    <col min="8429" max="8429" width="1.7109375" style="21" customWidth="1"/>
    <col min="8430" max="8674" width="11.42578125" style="21"/>
    <col min="8675" max="8675" width="4.42578125" style="21" customWidth="1"/>
    <col min="8676" max="8676" width="11.42578125" style="21"/>
    <col min="8677" max="8677" width="17.5703125" style="21" customWidth="1"/>
    <col min="8678" max="8678" width="11.5703125" style="21" customWidth="1"/>
    <col min="8679" max="8682" width="11.42578125" style="21"/>
    <col min="8683" max="8683" width="22.5703125" style="21" customWidth="1"/>
    <col min="8684" max="8684" width="14" style="21" customWidth="1"/>
    <col min="8685" max="8685" width="1.7109375" style="21" customWidth="1"/>
    <col min="8686" max="8930" width="11.42578125" style="21"/>
    <col min="8931" max="8931" width="4.42578125" style="21" customWidth="1"/>
    <col min="8932" max="8932" width="11.42578125" style="21"/>
    <col min="8933" max="8933" width="17.5703125" style="21" customWidth="1"/>
    <col min="8934" max="8934" width="11.5703125" style="21" customWidth="1"/>
    <col min="8935" max="8938" width="11.42578125" style="21"/>
    <col min="8939" max="8939" width="22.5703125" style="21" customWidth="1"/>
    <col min="8940" max="8940" width="14" style="21" customWidth="1"/>
    <col min="8941" max="8941" width="1.7109375" style="21" customWidth="1"/>
    <col min="8942" max="9186" width="11.42578125" style="21"/>
    <col min="9187" max="9187" width="4.42578125" style="21" customWidth="1"/>
    <col min="9188" max="9188" width="11.42578125" style="21"/>
    <col min="9189" max="9189" width="17.5703125" style="21" customWidth="1"/>
    <col min="9190" max="9190" width="11.5703125" style="21" customWidth="1"/>
    <col min="9191" max="9194" width="11.42578125" style="21"/>
    <col min="9195" max="9195" width="22.5703125" style="21" customWidth="1"/>
    <col min="9196" max="9196" width="14" style="21" customWidth="1"/>
    <col min="9197" max="9197" width="1.7109375" style="21" customWidth="1"/>
    <col min="9198" max="9442" width="11.42578125" style="21"/>
    <col min="9443" max="9443" width="4.42578125" style="21" customWidth="1"/>
    <col min="9444" max="9444" width="11.42578125" style="21"/>
    <col min="9445" max="9445" width="17.5703125" style="21" customWidth="1"/>
    <col min="9446" max="9446" width="11.5703125" style="21" customWidth="1"/>
    <col min="9447" max="9450" width="11.42578125" style="21"/>
    <col min="9451" max="9451" width="22.5703125" style="21" customWidth="1"/>
    <col min="9452" max="9452" width="14" style="21" customWidth="1"/>
    <col min="9453" max="9453" width="1.7109375" style="21" customWidth="1"/>
    <col min="9454" max="9698" width="11.42578125" style="21"/>
    <col min="9699" max="9699" width="4.42578125" style="21" customWidth="1"/>
    <col min="9700" max="9700" width="11.42578125" style="21"/>
    <col min="9701" max="9701" width="17.5703125" style="21" customWidth="1"/>
    <col min="9702" max="9702" width="11.5703125" style="21" customWidth="1"/>
    <col min="9703" max="9706" width="11.42578125" style="21"/>
    <col min="9707" max="9707" width="22.5703125" style="21" customWidth="1"/>
    <col min="9708" max="9708" width="14" style="21" customWidth="1"/>
    <col min="9709" max="9709" width="1.7109375" style="21" customWidth="1"/>
    <col min="9710" max="9954" width="11.42578125" style="21"/>
    <col min="9955" max="9955" width="4.42578125" style="21" customWidth="1"/>
    <col min="9956" max="9956" width="11.42578125" style="21"/>
    <col min="9957" max="9957" width="17.5703125" style="21" customWidth="1"/>
    <col min="9958" max="9958" width="11.5703125" style="21" customWidth="1"/>
    <col min="9959" max="9962" width="11.42578125" style="21"/>
    <col min="9963" max="9963" width="22.5703125" style="21" customWidth="1"/>
    <col min="9964" max="9964" width="14" style="21" customWidth="1"/>
    <col min="9965" max="9965" width="1.7109375" style="21" customWidth="1"/>
    <col min="9966" max="10210" width="11.42578125" style="21"/>
    <col min="10211" max="10211" width="4.42578125" style="21" customWidth="1"/>
    <col min="10212" max="10212" width="11.42578125" style="21"/>
    <col min="10213" max="10213" width="17.5703125" style="21" customWidth="1"/>
    <col min="10214" max="10214" width="11.5703125" style="21" customWidth="1"/>
    <col min="10215" max="10218" width="11.42578125" style="21"/>
    <col min="10219" max="10219" width="22.5703125" style="21" customWidth="1"/>
    <col min="10220" max="10220" width="14" style="21" customWidth="1"/>
    <col min="10221" max="10221" width="1.7109375" style="21" customWidth="1"/>
    <col min="10222" max="10466" width="11.42578125" style="21"/>
    <col min="10467" max="10467" width="4.42578125" style="21" customWidth="1"/>
    <col min="10468" max="10468" width="11.42578125" style="21"/>
    <col min="10469" max="10469" width="17.5703125" style="21" customWidth="1"/>
    <col min="10470" max="10470" width="11.5703125" style="21" customWidth="1"/>
    <col min="10471" max="10474" width="11.42578125" style="21"/>
    <col min="10475" max="10475" width="22.5703125" style="21" customWidth="1"/>
    <col min="10476" max="10476" width="14" style="21" customWidth="1"/>
    <col min="10477" max="10477" width="1.7109375" style="21" customWidth="1"/>
    <col min="10478" max="10722" width="11.42578125" style="21"/>
    <col min="10723" max="10723" width="4.42578125" style="21" customWidth="1"/>
    <col min="10724" max="10724" width="11.42578125" style="21"/>
    <col min="10725" max="10725" width="17.5703125" style="21" customWidth="1"/>
    <col min="10726" max="10726" width="11.5703125" style="21" customWidth="1"/>
    <col min="10727" max="10730" width="11.42578125" style="21"/>
    <col min="10731" max="10731" width="22.5703125" style="21" customWidth="1"/>
    <col min="10732" max="10732" width="14" style="21" customWidth="1"/>
    <col min="10733" max="10733" width="1.7109375" style="21" customWidth="1"/>
    <col min="10734" max="10978" width="11.42578125" style="21"/>
    <col min="10979" max="10979" width="4.42578125" style="21" customWidth="1"/>
    <col min="10980" max="10980" width="11.42578125" style="21"/>
    <col min="10981" max="10981" width="17.5703125" style="21" customWidth="1"/>
    <col min="10982" max="10982" width="11.5703125" style="21" customWidth="1"/>
    <col min="10983" max="10986" width="11.42578125" style="21"/>
    <col min="10987" max="10987" width="22.5703125" style="21" customWidth="1"/>
    <col min="10988" max="10988" width="14" style="21" customWidth="1"/>
    <col min="10989" max="10989" width="1.7109375" style="21" customWidth="1"/>
    <col min="10990" max="11234" width="11.42578125" style="21"/>
    <col min="11235" max="11235" width="4.42578125" style="21" customWidth="1"/>
    <col min="11236" max="11236" width="11.42578125" style="21"/>
    <col min="11237" max="11237" width="17.5703125" style="21" customWidth="1"/>
    <col min="11238" max="11238" width="11.5703125" style="21" customWidth="1"/>
    <col min="11239" max="11242" width="11.42578125" style="21"/>
    <col min="11243" max="11243" width="22.5703125" style="21" customWidth="1"/>
    <col min="11244" max="11244" width="14" style="21" customWidth="1"/>
    <col min="11245" max="11245" width="1.7109375" style="21" customWidth="1"/>
    <col min="11246" max="11490" width="11.42578125" style="21"/>
    <col min="11491" max="11491" width="4.42578125" style="21" customWidth="1"/>
    <col min="11492" max="11492" width="11.42578125" style="21"/>
    <col min="11493" max="11493" width="17.5703125" style="21" customWidth="1"/>
    <col min="11494" max="11494" width="11.5703125" style="21" customWidth="1"/>
    <col min="11495" max="11498" width="11.42578125" style="21"/>
    <col min="11499" max="11499" width="22.5703125" style="21" customWidth="1"/>
    <col min="11500" max="11500" width="14" style="21" customWidth="1"/>
    <col min="11501" max="11501" width="1.7109375" style="21" customWidth="1"/>
    <col min="11502" max="11746" width="11.42578125" style="21"/>
    <col min="11747" max="11747" width="4.42578125" style="21" customWidth="1"/>
    <col min="11748" max="11748" width="11.42578125" style="21"/>
    <col min="11749" max="11749" width="17.5703125" style="21" customWidth="1"/>
    <col min="11750" max="11750" width="11.5703125" style="21" customWidth="1"/>
    <col min="11751" max="11754" width="11.42578125" style="21"/>
    <col min="11755" max="11755" width="22.5703125" style="21" customWidth="1"/>
    <col min="11756" max="11756" width="14" style="21" customWidth="1"/>
    <col min="11757" max="11757" width="1.7109375" style="21" customWidth="1"/>
    <col min="11758" max="12002" width="11.42578125" style="21"/>
    <col min="12003" max="12003" width="4.42578125" style="21" customWidth="1"/>
    <col min="12004" max="12004" width="11.42578125" style="21"/>
    <col min="12005" max="12005" width="17.5703125" style="21" customWidth="1"/>
    <col min="12006" max="12006" width="11.5703125" style="21" customWidth="1"/>
    <col min="12007" max="12010" width="11.42578125" style="21"/>
    <col min="12011" max="12011" width="22.5703125" style="21" customWidth="1"/>
    <col min="12012" max="12012" width="14" style="21" customWidth="1"/>
    <col min="12013" max="12013" width="1.7109375" style="21" customWidth="1"/>
    <col min="12014" max="12258" width="11.42578125" style="21"/>
    <col min="12259" max="12259" width="4.42578125" style="21" customWidth="1"/>
    <col min="12260" max="12260" width="11.42578125" style="21"/>
    <col min="12261" max="12261" width="17.5703125" style="21" customWidth="1"/>
    <col min="12262" max="12262" width="11.5703125" style="21" customWidth="1"/>
    <col min="12263" max="12266" width="11.42578125" style="21"/>
    <col min="12267" max="12267" width="22.5703125" style="21" customWidth="1"/>
    <col min="12268" max="12268" width="14" style="21" customWidth="1"/>
    <col min="12269" max="12269" width="1.7109375" style="21" customWidth="1"/>
    <col min="12270" max="12514" width="11.42578125" style="21"/>
    <col min="12515" max="12515" width="4.42578125" style="21" customWidth="1"/>
    <col min="12516" max="12516" width="11.42578125" style="21"/>
    <col min="12517" max="12517" width="17.5703125" style="21" customWidth="1"/>
    <col min="12518" max="12518" width="11.5703125" style="21" customWidth="1"/>
    <col min="12519" max="12522" width="11.42578125" style="21"/>
    <col min="12523" max="12523" width="22.5703125" style="21" customWidth="1"/>
    <col min="12524" max="12524" width="14" style="21" customWidth="1"/>
    <col min="12525" max="12525" width="1.7109375" style="21" customWidth="1"/>
    <col min="12526" max="12770" width="11.42578125" style="21"/>
    <col min="12771" max="12771" width="4.42578125" style="21" customWidth="1"/>
    <col min="12772" max="12772" width="11.42578125" style="21"/>
    <col min="12773" max="12773" width="17.5703125" style="21" customWidth="1"/>
    <col min="12774" max="12774" width="11.5703125" style="21" customWidth="1"/>
    <col min="12775" max="12778" width="11.42578125" style="21"/>
    <col min="12779" max="12779" width="22.5703125" style="21" customWidth="1"/>
    <col min="12780" max="12780" width="14" style="21" customWidth="1"/>
    <col min="12781" max="12781" width="1.7109375" style="21" customWidth="1"/>
    <col min="12782" max="13026" width="11.42578125" style="21"/>
    <col min="13027" max="13027" width="4.42578125" style="21" customWidth="1"/>
    <col min="13028" max="13028" width="11.42578125" style="21"/>
    <col min="13029" max="13029" width="17.5703125" style="21" customWidth="1"/>
    <col min="13030" max="13030" width="11.5703125" style="21" customWidth="1"/>
    <col min="13031" max="13034" width="11.42578125" style="21"/>
    <col min="13035" max="13035" width="22.5703125" style="21" customWidth="1"/>
    <col min="13036" max="13036" width="14" style="21" customWidth="1"/>
    <col min="13037" max="13037" width="1.7109375" style="21" customWidth="1"/>
    <col min="13038" max="13282" width="11.42578125" style="21"/>
    <col min="13283" max="13283" width="4.42578125" style="21" customWidth="1"/>
    <col min="13284" max="13284" width="11.42578125" style="21"/>
    <col min="13285" max="13285" width="17.5703125" style="21" customWidth="1"/>
    <col min="13286" max="13286" width="11.5703125" style="21" customWidth="1"/>
    <col min="13287" max="13290" width="11.42578125" style="21"/>
    <col min="13291" max="13291" width="22.5703125" style="21" customWidth="1"/>
    <col min="13292" max="13292" width="14" style="21" customWidth="1"/>
    <col min="13293" max="13293" width="1.7109375" style="21" customWidth="1"/>
    <col min="13294" max="13538" width="11.42578125" style="21"/>
    <col min="13539" max="13539" width="4.42578125" style="21" customWidth="1"/>
    <col min="13540" max="13540" width="11.42578125" style="21"/>
    <col min="13541" max="13541" width="17.5703125" style="21" customWidth="1"/>
    <col min="13542" max="13542" width="11.5703125" style="21" customWidth="1"/>
    <col min="13543" max="13546" width="11.42578125" style="21"/>
    <col min="13547" max="13547" width="22.5703125" style="21" customWidth="1"/>
    <col min="13548" max="13548" width="14" style="21" customWidth="1"/>
    <col min="13549" max="13549" width="1.7109375" style="21" customWidth="1"/>
    <col min="13550" max="13794" width="11.42578125" style="21"/>
    <col min="13795" max="13795" width="4.42578125" style="21" customWidth="1"/>
    <col min="13796" max="13796" width="11.42578125" style="21"/>
    <col min="13797" max="13797" width="17.5703125" style="21" customWidth="1"/>
    <col min="13798" max="13798" width="11.5703125" style="21" customWidth="1"/>
    <col min="13799" max="13802" width="11.42578125" style="21"/>
    <col min="13803" max="13803" width="22.5703125" style="21" customWidth="1"/>
    <col min="13804" max="13804" width="14" style="21" customWidth="1"/>
    <col min="13805" max="13805" width="1.7109375" style="21" customWidth="1"/>
    <col min="13806" max="14050" width="11.42578125" style="21"/>
    <col min="14051" max="14051" width="4.42578125" style="21" customWidth="1"/>
    <col min="14052" max="14052" width="11.42578125" style="21"/>
    <col min="14053" max="14053" width="17.5703125" style="21" customWidth="1"/>
    <col min="14054" max="14054" width="11.5703125" style="21" customWidth="1"/>
    <col min="14055" max="14058" width="11.42578125" style="21"/>
    <col min="14059" max="14059" width="22.5703125" style="21" customWidth="1"/>
    <col min="14060" max="14060" width="14" style="21" customWidth="1"/>
    <col min="14061" max="14061" width="1.7109375" style="21" customWidth="1"/>
    <col min="14062" max="14306" width="11.42578125" style="21"/>
    <col min="14307" max="14307" width="4.42578125" style="21" customWidth="1"/>
    <col min="14308" max="14308" width="11.42578125" style="21"/>
    <col min="14309" max="14309" width="17.5703125" style="21" customWidth="1"/>
    <col min="14310" max="14310" width="11.5703125" style="21" customWidth="1"/>
    <col min="14311" max="14314" width="11.42578125" style="21"/>
    <col min="14315" max="14315" width="22.5703125" style="21" customWidth="1"/>
    <col min="14316" max="14316" width="14" style="21" customWidth="1"/>
    <col min="14317" max="14317" width="1.7109375" style="21" customWidth="1"/>
    <col min="14318" max="14562" width="11.42578125" style="21"/>
    <col min="14563" max="14563" width="4.42578125" style="21" customWidth="1"/>
    <col min="14564" max="14564" width="11.42578125" style="21"/>
    <col min="14565" max="14565" width="17.5703125" style="21" customWidth="1"/>
    <col min="14566" max="14566" width="11.5703125" style="21" customWidth="1"/>
    <col min="14567" max="14570" width="11.42578125" style="21"/>
    <col min="14571" max="14571" width="22.5703125" style="21" customWidth="1"/>
    <col min="14572" max="14572" width="14" style="21" customWidth="1"/>
    <col min="14573" max="14573" width="1.7109375" style="21" customWidth="1"/>
    <col min="14574" max="14818" width="11.42578125" style="21"/>
    <col min="14819" max="14819" width="4.42578125" style="21" customWidth="1"/>
    <col min="14820" max="14820" width="11.42578125" style="21"/>
    <col min="14821" max="14821" width="17.5703125" style="21" customWidth="1"/>
    <col min="14822" max="14822" width="11.5703125" style="21" customWidth="1"/>
    <col min="14823" max="14826" width="11.42578125" style="21"/>
    <col min="14827" max="14827" width="22.5703125" style="21" customWidth="1"/>
    <col min="14828" max="14828" width="14" style="21" customWidth="1"/>
    <col min="14829" max="14829" width="1.7109375" style="21" customWidth="1"/>
    <col min="14830" max="15074" width="11.42578125" style="21"/>
    <col min="15075" max="15075" width="4.42578125" style="21" customWidth="1"/>
    <col min="15076" max="15076" width="11.42578125" style="21"/>
    <col min="15077" max="15077" width="17.5703125" style="21" customWidth="1"/>
    <col min="15078" max="15078" width="11.5703125" style="21" customWidth="1"/>
    <col min="15079" max="15082" width="11.42578125" style="21"/>
    <col min="15083" max="15083" width="22.5703125" style="21" customWidth="1"/>
    <col min="15084" max="15084" width="14" style="21" customWidth="1"/>
    <col min="15085" max="15085" width="1.7109375" style="21" customWidth="1"/>
    <col min="15086" max="15330" width="11.42578125" style="21"/>
    <col min="15331" max="15331" width="4.42578125" style="21" customWidth="1"/>
    <col min="15332" max="15332" width="11.42578125" style="21"/>
    <col min="15333" max="15333" width="17.5703125" style="21" customWidth="1"/>
    <col min="15334" max="15334" width="11.5703125" style="21" customWidth="1"/>
    <col min="15335" max="15338" width="11.42578125" style="21"/>
    <col min="15339" max="15339" width="22.5703125" style="21" customWidth="1"/>
    <col min="15340" max="15340" width="14" style="21" customWidth="1"/>
    <col min="15341" max="15341" width="1.7109375" style="21" customWidth="1"/>
    <col min="15342" max="15586" width="11.42578125" style="21"/>
    <col min="15587" max="15587" width="4.42578125" style="21" customWidth="1"/>
    <col min="15588" max="15588" width="11.42578125" style="21"/>
    <col min="15589" max="15589" width="17.5703125" style="21" customWidth="1"/>
    <col min="15590" max="15590" width="11.5703125" style="21" customWidth="1"/>
    <col min="15591" max="15594" width="11.42578125" style="21"/>
    <col min="15595" max="15595" width="22.5703125" style="21" customWidth="1"/>
    <col min="15596" max="15596" width="14" style="21" customWidth="1"/>
    <col min="15597" max="15597" width="1.7109375" style="21" customWidth="1"/>
    <col min="15598" max="15842" width="11.42578125" style="21"/>
    <col min="15843" max="15843" width="4.42578125" style="21" customWidth="1"/>
    <col min="15844" max="15844" width="11.42578125" style="21"/>
    <col min="15845" max="15845" width="17.5703125" style="21" customWidth="1"/>
    <col min="15846" max="15846" width="11.5703125" style="21" customWidth="1"/>
    <col min="15847" max="15850" width="11.42578125" style="21"/>
    <col min="15851" max="15851" width="22.5703125" style="21" customWidth="1"/>
    <col min="15852" max="15852" width="14" style="21" customWidth="1"/>
    <col min="15853" max="15853" width="1.7109375" style="21" customWidth="1"/>
    <col min="15854" max="16098" width="11.42578125" style="21"/>
    <col min="16099" max="16099" width="4.42578125" style="21" customWidth="1"/>
    <col min="16100" max="16100" width="11.42578125" style="21"/>
    <col min="16101" max="16101" width="17.5703125" style="21" customWidth="1"/>
    <col min="16102" max="16102" width="11.5703125" style="21" customWidth="1"/>
    <col min="16103" max="16106" width="11.42578125" style="21"/>
    <col min="16107" max="16107" width="22.5703125" style="21" customWidth="1"/>
    <col min="16108" max="16108" width="14" style="21" customWidth="1"/>
    <col min="16109" max="16109" width="1.7109375" style="21" customWidth="1"/>
    <col min="16110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136</v>
      </c>
      <c r="E2" s="25"/>
      <c r="F2" s="25"/>
      <c r="G2" s="25"/>
      <c r="H2" s="25"/>
      <c r="I2" s="26"/>
      <c r="J2" s="27" t="s">
        <v>137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138</v>
      </c>
      <c r="E4" s="25"/>
      <c r="F4" s="25"/>
      <c r="G4" s="25"/>
      <c r="H4" s="25"/>
      <c r="I4" s="26"/>
      <c r="J4" s="27" t="s">
        <v>139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160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161</v>
      </c>
      <c r="J12" s="41"/>
    </row>
    <row r="13" spans="2:10" x14ac:dyDescent="0.2">
      <c r="B13" s="40"/>
      <c r="C13" s="21" t="s">
        <v>162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163</v>
      </c>
      <c r="J15" s="41"/>
    </row>
    <row r="16" spans="2:10" x14ac:dyDescent="0.2">
      <c r="B16" s="40"/>
      <c r="C16" s="43"/>
      <c r="J16" s="41"/>
    </row>
    <row r="17" spans="2:10" x14ac:dyDescent="0.2">
      <c r="B17" s="40"/>
      <c r="C17" s="21" t="s">
        <v>140</v>
      </c>
      <c r="D17" s="42"/>
      <c r="H17" s="44" t="s">
        <v>141</v>
      </c>
      <c r="I17" s="44" t="s">
        <v>142</v>
      </c>
      <c r="J17" s="41"/>
    </row>
    <row r="18" spans="2:10" x14ac:dyDescent="0.2">
      <c r="B18" s="40"/>
      <c r="C18" s="45" t="s">
        <v>143</v>
      </c>
      <c r="D18" s="45"/>
      <c r="E18" s="45"/>
      <c r="F18" s="45"/>
      <c r="H18" s="44">
        <v>25</v>
      </c>
      <c r="I18" s="46">
        <v>73094969</v>
      </c>
      <c r="J18" s="41"/>
    </row>
    <row r="19" spans="2:10" x14ac:dyDescent="0.2">
      <c r="B19" s="40"/>
      <c r="C19" s="21" t="s">
        <v>144</v>
      </c>
      <c r="H19" s="47"/>
      <c r="I19" s="48"/>
      <c r="J19" s="41"/>
    </row>
    <row r="20" spans="2:10" x14ac:dyDescent="0.2">
      <c r="B20" s="40"/>
      <c r="C20" s="21" t="s">
        <v>145</v>
      </c>
      <c r="H20" s="47"/>
      <c r="I20" s="48"/>
      <c r="J20" s="41"/>
    </row>
    <row r="21" spans="2:10" x14ac:dyDescent="0.2">
      <c r="B21" s="40"/>
      <c r="C21" s="21" t="s">
        <v>146</v>
      </c>
      <c r="H21" s="47">
        <v>8</v>
      </c>
      <c r="I21" s="48">
        <v>18409468</v>
      </c>
      <c r="J21" s="41"/>
    </row>
    <row r="22" spans="2:10" x14ac:dyDescent="0.2">
      <c r="B22" s="40"/>
      <c r="C22" s="21" t="s">
        <v>147</v>
      </c>
      <c r="H22" s="47"/>
      <c r="I22" s="48"/>
      <c r="J22" s="41"/>
    </row>
    <row r="23" spans="2:10" x14ac:dyDescent="0.2">
      <c r="B23" s="40"/>
      <c r="C23" s="21" t="s">
        <v>148</v>
      </c>
      <c r="H23" s="47"/>
      <c r="I23" s="48"/>
      <c r="J23" s="41"/>
    </row>
    <row r="24" spans="2:10" x14ac:dyDescent="0.2">
      <c r="B24" s="40"/>
      <c r="C24" s="21" t="s">
        <v>149</v>
      </c>
      <c r="H24" s="49"/>
      <c r="I24" s="50"/>
      <c r="J24" s="41"/>
    </row>
    <row r="25" spans="2:10" x14ac:dyDescent="0.2">
      <c r="B25" s="40"/>
      <c r="C25" s="45" t="s">
        <v>150</v>
      </c>
      <c r="D25" s="45"/>
      <c r="E25" s="45"/>
      <c r="F25" s="45"/>
      <c r="H25" s="51">
        <f>SUM(H19:H24)</f>
        <v>8</v>
      </c>
      <c r="I25" s="52">
        <f>(I19+I20+I21+I22+I23+I24)</f>
        <v>18409468</v>
      </c>
      <c r="J25" s="41"/>
    </row>
    <row r="26" spans="2:10" x14ac:dyDescent="0.2">
      <c r="B26" s="40"/>
      <c r="C26" s="21" t="s">
        <v>151</v>
      </c>
      <c r="H26" s="47">
        <v>9</v>
      </c>
      <c r="I26" s="48">
        <v>19183852</v>
      </c>
      <c r="J26" s="41"/>
    </row>
    <row r="27" spans="2:10" x14ac:dyDescent="0.2">
      <c r="B27" s="40"/>
      <c r="C27" s="21" t="s">
        <v>152</v>
      </c>
      <c r="H27" s="47"/>
      <c r="I27" s="48"/>
      <c r="J27" s="41"/>
    </row>
    <row r="28" spans="2:10" x14ac:dyDescent="0.2">
      <c r="B28" s="40"/>
      <c r="C28" s="21" t="s">
        <v>153</v>
      </c>
      <c r="H28" s="47"/>
      <c r="I28" s="48"/>
      <c r="J28" s="41"/>
    </row>
    <row r="29" spans="2:10" ht="12.75" customHeight="1" thickBot="1" x14ac:dyDescent="0.25">
      <c r="B29" s="40"/>
      <c r="C29" s="21" t="s">
        <v>154</v>
      </c>
      <c r="H29" s="53">
        <v>8</v>
      </c>
      <c r="I29" s="54">
        <v>35501649</v>
      </c>
      <c r="J29" s="41"/>
    </row>
    <row r="30" spans="2:10" x14ac:dyDescent="0.2">
      <c r="B30" s="40"/>
      <c r="C30" s="45" t="s">
        <v>155</v>
      </c>
      <c r="D30" s="45"/>
      <c r="E30" s="45"/>
      <c r="F30" s="45"/>
      <c r="H30" s="51">
        <f>SUM(H26:H29)</f>
        <v>17</v>
      </c>
      <c r="I30" s="52">
        <f>(I28+I29+I26)</f>
        <v>54685501</v>
      </c>
      <c r="J30" s="41"/>
    </row>
    <row r="31" spans="2:10" ht="13.5" thickBot="1" x14ac:dyDescent="0.25">
      <c r="B31" s="40"/>
      <c r="C31" s="45" t="s">
        <v>156</v>
      </c>
      <c r="D31" s="45"/>
      <c r="H31" s="55">
        <f>(H25+H30)</f>
        <v>25</v>
      </c>
      <c r="I31" s="56">
        <f>(I25+I30)</f>
        <v>73094969</v>
      </c>
      <c r="J31" s="41"/>
    </row>
    <row r="32" spans="2:10" ht="13.5" thickTop="1" x14ac:dyDescent="0.2">
      <c r="B32" s="40"/>
      <c r="C32" s="45"/>
      <c r="D32" s="45"/>
      <c r="H32" s="57"/>
      <c r="I32" s="48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/>
      <c r="D36" s="58"/>
      <c r="G36" s="58" t="s">
        <v>157</v>
      </c>
      <c r="H36" s="58"/>
      <c r="I36" s="57"/>
      <c r="J36" s="41"/>
    </row>
    <row r="37" spans="2:10" x14ac:dyDescent="0.2">
      <c r="B37" s="40"/>
      <c r="C37" s="57" t="s">
        <v>158</v>
      </c>
      <c r="D37" s="57"/>
      <c r="G37" s="57" t="s">
        <v>159</v>
      </c>
      <c r="H37" s="57"/>
      <c r="I37" s="57"/>
      <c r="J37" s="41"/>
    </row>
    <row r="38" spans="2:10" x14ac:dyDescent="0.2">
      <c r="B38" s="40"/>
      <c r="G38" s="57"/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ht="18.75" customHeight="1" thickBot="1" x14ac:dyDescent="0.25">
      <c r="B40" s="59"/>
      <c r="C40" s="60"/>
      <c r="D40" s="60"/>
      <c r="E40" s="60"/>
      <c r="F40" s="60"/>
      <c r="G40" s="58"/>
      <c r="H40" s="58"/>
      <c r="I40" s="58"/>
      <c r="J40" s="61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INFO IPS2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Diego Fernando Fernandez Valencia</cp:lastModifiedBy>
  <dcterms:created xsi:type="dcterms:W3CDTF">2021-12-22T15:25:56Z</dcterms:created>
  <dcterms:modified xsi:type="dcterms:W3CDTF">2022-01-05T14:06:55Z</dcterms:modified>
</cp:coreProperties>
</file>