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1187426 CLARENCE LYND NEWBALL MEMORIA HOSPITAL\"/>
    </mc:Choice>
  </mc:AlternateContent>
  <xr:revisionPtr revIDLastSave="0" documentId="13_ncr:1_{D0D2B4B8-A8EE-4AAE-9074-E0D9A92EF93F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ESTADO DE CADA FACTURA" sheetId="2" r:id="rId1"/>
    <sheet name="INFO IPS" sheetId="1" r:id="rId2"/>
    <sheet name="TD" sheetId="3" r:id="rId3"/>
    <sheet name="FOR-CSA-018" sheetId="4" r:id="rId4"/>
  </sheets>
  <calcPr calcId="191029"/>
  <pivotCaches>
    <pivotCache cacheId="8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K31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2" i="1"/>
  <c r="I3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<sst xmlns="http://schemas.openxmlformats.org/spreadsheetml/2006/main" count="449" uniqueCount="171">
  <si>
    <t>MODALIDAD CONTRATACION</t>
  </si>
  <si>
    <t>NOMBRE PRESTADOR</t>
  </si>
  <si>
    <t>No.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</si>
  <si>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</si>
  <si>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</si>
  <si>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</si>
  <si>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</si>
  <si>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</si>
  <si>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</si>
  <si>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</si>
  <si>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</si>
  <si>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UT MEDISAN</t>
  </si>
  <si>
    <t>MEDI</t>
  </si>
  <si>
    <t>15/08/2020</t>
  </si>
  <si>
    <t>02/09/2020</t>
  </si>
  <si>
    <t>12/09/2020</t>
  </si>
  <si>
    <t>12/04/2019</t>
  </si>
  <si>
    <t>EVENTO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</si>
  <si>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</si>
  <si>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</si>
  <si>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</si>
  <si>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</si>
  <si>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</si>
  <si>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</si>
  <si>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</si>
  <si>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</si>
  <si>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</si>
  <si>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</si>
  <si>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</si>
  <si>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</si>
  <si>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</si>
  <si>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NOVIEMBRE 09 DEL 2022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</si>
  <si>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</si>
  <si>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</si>
  <si>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</si>
  <si>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</si>
  <si>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</si>
  <si>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</si>
  <si>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</si>
  <si>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</si>
  <si>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</si>
  <si>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</si>
  <si>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</si>
  <si>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</si>
  <si>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</si>
  <si>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</si>
  <si>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</si>
  <si>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</si>
  <si>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</si>
  <si>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</si>
  <si>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</si>
  <si>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</si>
  <si>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</si>
  <si>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</si>
  <si>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</si>
  <si>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</si>
  <si>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</si>
  <si>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</si>
  <si>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</si>
  <si>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MEDI_3372</t>
  </si>
  <si>
    <t>901187426_MEDI_3372</t>
  </si>
  <si>
    <t>A)Factura no radicada en ERP</t>
  </si>
  <si>
    <t>no_cruza</t>
  </si>
  <si>
    <t>MEDI_6148</t>
  </si>
  <si>
    <t>901187426_MEDI_6148</t>
  </si>
  <si>
    <t>MEDI_6181</t>
  </si>
  <si>
    <t>901187426_MEDI_6181</t>
  </si>
  <si>
    <t>MEDI_6432</t>
  </si>
  <si>
    <t>901187426_MEDI_6432</t>
  </si>
  <si>
    <t>MEDI_7806</t>
  </si>
  <si>
    <t>901187426_MEDI_7806</t>
  </si>
  <si>
    <t>MEDI_10363</t>
  </si>
  <si>
    <t>901187426_MEDI_10363</t>
  </si>
  <si>
    <t>MEDI_10803</t>
  </si>
  <si>
    <t>901187426_MEDI_10803</t>
  </si>
  <si>
    <t>MEDI_11010</t>
  </si>
  <si>
    <t>901187426_MEDI_11010</t>
  </si>
  <si>
    <t>MEDI_11133</t>
  </si>
  <si>
    <t>901187426_MEDI_11133</t>
  </si>
  <si>
    <t>MEDI_14084</t>
  </si>
  <si>
    <t>901187426_MEDI_14084</t>
  </si>
  <si>
    <t>MEDI_14871</t>
  </si>
  <si>
    <t>901187426_MEDI_14871</t>
  </si>
  <si>
    <t>MEDI_14959</t>
  </si>
  <si>
    <t>901187426_MEDI_14959</t>
  </si>
  <si>
    <t>MEDI_16382</t>
  </si>
  <si>
    <t>901187426_MEDI_16382</t>
  </si>
  <si>
    <t>MEDI_16647</t>
  </si>
  <si>
    <t>901187426_MEDI_16647</t>
  </si>
  <si>
    <t>MEDI_17515</t>
  </si>
  <si>
    <t>901187426_MEDI_17515</t>
  </si>
  <si>
    <t>MEDI_17259</t>
  </si>
  <si>
    <t>901187426_MEDI_17259</t>
  </si>
  <si>
    <t>B)Factura sin saldo ERP</t>
  </si>
  <si>
    <t>OK</t>
  </si>
  <si>
    <t>MEDI_17516</t>
  </si>
  <si>
    <t>901187426_MEDI_17516</t>
  </si>
  <si>
    <t>C)Glosas total pendiente por respuesta de IPS</t>
  </si>
  <si>
    <t>SE DEVUELVE FACTURA CON SOPORTES ORIGINALES NO SE EVIDENCIAAUTORIZACION POR LOS SERVICIOS PRESTADOS SOLICITAR AL CORREO CAPAUTORIZACIONES@EPSCOMFENALCOVALLE.COM.CO , VALIDAR LAS OBJECCIONES REALIZADAS POR AUDITORIA MEDICA QUE SUMAN $3.922.884 PARA CONCILIAR AL CORREO MACEVEDOV@EPSCOMFENALCOVALLE.COM.CO FAVOR VALIDAR Y ANEXAR LO REQUERIDO PARA DAR TRAMITE.JENIFER REBOLLEDO</t>
  </si>
  <si>
    <t>SI</t>
  </si>
  <si>
    <t>MEDI_19993</t>
  </si>
  <si>
    <t>901187426_MEDI_19993</t>
  </si>
  <si>
    <t>se devuelve cuenta medica con soportes anexados,validar lossoportes suministrados urgencias sin anexos,sin autorizacionde urgencia solicitar a los telefonos 018000413751 -386 5308CAROLINA ARANGO</t>
  </si>
  <si>
    <t>MEDI_22018</t>
  </si>
  <si>
    <t>901187426_MEDI_22018</t>
  </si>
  <si>
    <t>MEDI_26022</t>
  </si>
  <si>
    <t>901187426_MEDI_26022</t>
  </si>
  <si>
    <t>MEDI_27050</t>
  </si>
  <si>
    <t>901187426_MEDI_27050</t>
  </si>
  <si>
    <t>se devuelve cuenta medica con soportes anexados,validar lossoportes suministrados no soportan imageneologia ni evolucion de imágenes,sin aut de urgencia solicitar al tel386 5308CAROLINA ARANGO</t>
  </si>
  <si>
    <t>MEDI_29875</t>
  </si>
  <si>
    <t>901187426_MEDI_29875</t>
  </si>
  <si>
    <t>SE DEVUELVE FACTURA PORQUE NO S EEVIDECIA AUTORIZACIONPARA EL SEVICIO URGENCIA, NI LA NOTIFICACION DE CORREO PARALA SOLICITUD DE AUTORIZACION. FAVOR SOLICITAR LA AUT. PARAEL TRAMITE DE PAGO.     NANCY</t>
  </si>
  <si>
    <t>MEDI_31040</t>
  </si>
  <si>
    <t>901187426_MEDI_31040</t>
  </si>
  <si>
    <t>MEDI_34477</t>
  </si>
  <si>
    <t>901187426_MEDI_34477</t>
  </si>
  <si>
    <t>SE DEVUELVE FACTURA CON SOPORTES ORIGINALES NO SE EVIDENCIAAUTORIZACION POR LOS SERVICIOS PRESTADOS FAVOR SOLICITAR ALC CORREO CAPAUTORIZACIONES@EPSCOMFENALCOVALLE.COMC.O PARA DAR TRAMITE.JEWNNIFER REBOLLEDO</t>
  </si>
  <si>
    <t>MEDI_34962</t>
  </si>
  <si>
    <t>901187426_MEDI_34962</t>
  </si>
  <si>
    <t>SE DEVUELVE FACTURA PORQUE NO SE EVIDENCIA AUTORIZACIONPARA ESTE SERVICIO, NI LA NOTIFICACION DE CORREO PARA SOLICITAR LA AUTORIZACION. FAVOR REVISAR PARA EL TRAMITE DE PAGO.NANCY</t>
  </si>
  <si>
    <t>MEDI_35481</t>
  </si>
  <si>
    <t>901187426_MEDI_35481</t>
  </si>
  <si>
    <t>SE DEVUELVE FACTURA PORQUE NO SE EVIDENCIA AUTORIZACIONPARA EL SERVICIO, NI LA NOTIFICACION DE SOLICITUD DE LAMISMA, FAVOR REVISAR PARA EL TRAMITE DE PAGO.NANCY</t>
  </si>
  <si>
    <t>MEDI_16655</t>
  </si>
  <si>
    <t>901187426_MEDI_16655</t>
  </si>
  <si>
    <t>MEDI_23129</t>
  </si>
  <si>
    <t>901187426_MEDI_23129</t>
  </si>
  <si>
    <t>C)Glosas total pendiente por respuesta de IPS/conciliar diferencia valor de factura</t>
  </si>
  <si>
    <t>SE DEVUELVE FACTURA: PORQUE NO SE EVIDENCIA AUTORIZACIONPARA EL SERVICIO PRESTADO, NI LA NOTIFICCACION DE SOLICITUDDE AUTORIZACION. FAVOR REVISAR PARA EL TRAMITE DE PAGO.NANCY</t>
  </si>
  <si>
    <t>MEDI_38014</t>
  </si>
  <si>
    <t>901187426_MEDI_38014</t>
  </si>
  <si>
    <t>SE DEVUELVE FACTRUA PORQUE NO SE EVIDENCIA AUTORIZACIONPARA EL SERVICIO DE LA URGENCIA, NI LA NOTIFICACION DE SOLICITUD DE AUTORIZACION, FAVOR REVISAR PARA EL TRAMITE DE PAGO.NANCY</t>
  </si>
  <si>
    <t>FACTURA NO RADICADA</t>
  </si>
  <si>
    <t>FACTURA DEVUELTA</t>
  </si>
  <si>
    <t>22.12.2020</t>
  </si>
  <si>
    <t>FACTURA CANCELADA</t>
  </si>
  <si>
    <t>Total general</t>
  </si>
  <si>
    <t xml:space="preserve">ESTADO EPS </t>
  </si>
  <si>
    <t xml:space="preserve">FACTURAS </t>
  </si>
  <si>
    <t xml:space="preserve">SALDO FACT IPS </t>
  </si>
  <si>
    <t xml:space="preserve">VALOR GLOSA Y DV </t>
  </si>
  <si>
    <t xml:space="preserve">VALOR CANCELADO </t>
  </si>
  <si>
    <t>FOR-CSA-018</t>
  </si>
  <si>
    <t>HOJA 1 DE 1</t>
  </si>
  <si>
    <t>RESUMEN DE CARTERA REVISADA POR LA EPS</t>
  </si>
  <si>
    <t>VERSION 1</t>
  </si>
  <si>
    <t>SANTIAGO DE CALI , NOVIEMBRE 12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</si>
  <si>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</si>
  <si>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</si>
  <si>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</si>
  <si>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</si>
  <si>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</si>
  <si>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</si>
  <si>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</si>
  <si>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</si>
  <si>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</si>
  <si>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</si>
  <si>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</si>
  <si>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</si>
  <si>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</si>
  <si>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</si>
  <si>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</si>
  <si>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</si>
  <si>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</si>
  <si>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</si>
  <si>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</si>
  <si>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Señores : UT MEDISAN</t>
  </si>
  <si>
    <t>NIT: 901187426</t>
  </si>
  <si>
    <t>A continuacion me permito remitir nuestra respuesta al estado de cartera presentado en la fecha: 27/10/2022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</si>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</sst>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* #,##0\ _€_-;\-* #,##0\ _€_-;_-* &quot;-&quot;\ _€_-;_-@_-"/>
    <numFmt numFmtId="166" formatCode="yyyy\-mm\-dd;@"/>
    <numFmt numFmtId="167" formatCode="&quot;$&quot;\ #,##0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2" applyFont="1" applyBorder="1" applyAlignment="1">
      <alignment horizontal="center"/>
    </xf>
    <xf numFmtId="164" fontId="2" fillId="0" borderId="1" xfId="2" applyFont="1" applyFill="1" applyBorder="1" applyAlignment="1">
      <alignment horizontal="center" vertical="center" wrapText="1"/>
    </xf>
    <xf numFmtId="164" fontId="0" fillId="0" borderId="0" xfId="2" applyFont="1"/>
    <xf numFmtId="164" fontId="0" fillId="0" borderId="1" xfId="0" applyNumberFormat="1" applyBorder="1"/>
    <xf numFmtId="164" fontId="0" fillId="0" borderId="0" xfId="0" applyNumberFormat="1"/>
    <xf numFmtId="0" fontId="5" fillId="0" borderId="0" xfId="0" applyFont="1"/>
    <xf numFmtId="167" fontId="5" fillId="0" borderId="0" xfId="0" applyNumberFormat="1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/>
    <xf numFmtId="167" fontId="0" fillId="0" borderId="1" xfId="0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 applyAlignment="1">
      <alignment horizontal="center"/>
    </xf>
    <xf numFmtId="167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67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70" fontId="7" fillId="0" borderId="0" xfId="3" applyNumberFormat="1" applyFont="1" applyAlignment="1">
      <alignment horizontal="right"/>
    </xf>
    <xf numFmtId="167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70" fontId="7" fillId="0" borderId="9" xfId="3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70" fontId="8" fillId="0" borderId="13" xfId="3" applyNumberFormat="1" applyFont="1" applyBorder="1" applyAlignment="1">
      <alignment horizontal="right"/>
    </xf>
    <xf numFmtId="170" fontId="7" fillId="0" borderId="0" xfId="3" applyNumberFormat="1" applyFont="1"/>
    <xf numFmtId="170" fontId="7" fillId="0" borderId="9" xfId="3" applyNumberFormat="1" applyFont="1" applyBorder="1"/>
    <xf numFmtId="170" fontId="8" fillId="0" borderId="9" xfId="3" applyNumberFormat="1" applyFont="1" applyBorder="1"/>
    <xf numFmtId="170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 xr:uid="{72CC2B30-B196-4DE8-9367-23E0B604B7A4}"/>
  </cellStyles>
  <dxfs count="3">
    <dxf>
      <numFmt numFmtId="167" formatCode="&quot;$&quot;\ #,##0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CD7055-B5C4-4248-9952-35A8A93D4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A70D61-016D-43A6-805A-A7A3BA0FA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77.600896643518" createdVersion="8" refreshedVersion="8" minRefreshableVersion="3" recordCount="29" xr:uid="{7F91A3B5-A813-4E70-9C55-38F836F55ACB}">
  <cacheSource type="worksheet">
    <worksheetSource ref="A2:AO31" sheet="ESTADO DE CADA FACTURA"/>
  </cacheSource>
  <cacheFields count="41">
    <cacheField name="NIT IPS" numFmtId="0">
      <sharedItems containsSemiMixedTypes="0" containsString="0" containsNumber="1" containsInteger="1" minValue="901187426" maxValue="901187426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3372" maxValue="38014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655" maxValue="38014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9-04-12T00:00:00" maxDate="2020-09-13T00:00:00"/>
    </cacheField>
    <cacheField name="VALOR FACT IPS" numFmtId="167">
      <sharedItems containsSemiMixedTypes="0" containsString="0" containsNumber="1" containsInteger="1" minValue="64100" maxValue="26029821"/>
    </cacheField>
    <cacheField name="SALDO FACT IPS" numFmtId="167">
      <sharedItems containsSemiMixedTypes="0" containsString="0" containsNumber="1" containsInteger="1" minValue="64100" maxValue="26029821"/>
    </cacheField>
    <cacheField name="OBSERVACION SASS" numFmtId="0">
      <sharedItems/>
    </cacheField>
    <cacheField name="ESTADO EPS NOVIEMBRE 09 DEL 2022" numFmtId="0">
      <sharedItems count="3">
        <s v="FACTURA NO RADICADA"/>
        <s v="FACTURA CANCELADA"/>
        <s v="FACTURA DEVUELTA"/>
      </sharedItems>
    </cacheField>
    <cacheField name="VALIDACION ALFA FACT" numFmtId="0">
      <sharedItems/>
    </cacheField>
    <cacheField name="VALOR RADICADO FACT" numFmtId="167">
      <sharedItems containsString="0" containsBlank="1" containsNumber="1" containsInteger="1" minValue="64800" maxValue="26029821"/>
    </cacheField>
    <cacheField name="VALOR NOTA CREDITO" numFmtId="167">
      <sharedItems containsString="0" containsBlank="1" containsNumber="1" containsInteger="1" minValue="0" maxValue="0"/>
    </cacheField>
    <cacheField name="VALOR GLOSA ACEPTDA" numFmtId="167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V" numFmtId="167">
      <sharedItems containsString="0" containsBlank="1" containsNumber="1" containsInteger="1" minValue="0" maxValue="26029821"/>
    </cacheField>
    <cacheField name="OBSERVACION GLOSA DV" numFmtId="0">
      <sharedItems containsBlank="1" longText="1"/>
    </cacheField>
    <cacheField name="VALOR CRUZADO SASS" numFmtId="167">
      <sharedItems containsString="0" containsBlank="1" containsNumber="1" containsInteger="1" minValue="0" maxValue="187338"/>
    </cacheField>
    <cacheField name="SALDO SASS" numFmtId="167">
      <sharedItems containsString="0" containsBlank="1" containsNumber="1" containsInteger="1" minValue="0" maxValue="26029821"/>
    </cacheField>
    <cacheField name="RETENCION" numFmtId="0">
      <sharedItems containsNonDate="0" containsString="0" containsBlank="1"/>
    </cacheField>
    <cacheField name="VALO CANCELADO SAP" numFmtId="0">
      <sharedItems containsString="0" containsBlank="1" containsNumber="1" containsInteger="1" minValue="187338" maxValue="187338"/>
    </cacheField>
    <cacheField name="DOC COMPENSACION SAP" numFmtId="0">
      <sharedItems containsString="0" containsBlank="1" containsNumber="1" containsInteger="1" minValue="2200973538" maxValue="2200973538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9-04-12T00:00:00" maxDate="2020-09-1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00930" maxValue="21001231"/>
    </cacheField>
    <cacheField name="F RAD SASS" numFmtId="0">
      <sharedItems containsString="0" containsBlank="1" containsNumber="1" containsInteger="1" minValue="20200912" maxValue="20200912"/>
    </cacheField>
    <cacheField name="VALOR REPORTADO CRICULAR 030" numFmtId="0">
      <sharedItems containsString="0" containsBlank="1" containsNumber="1" containsInteger="1" minValue="64800" maxValue="26029821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1108" maxValue="202211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n v="901187426"/>
    <s v="UT MEDISAN"/>
    <s v="MEDI"/>
    <n v="3372"/>
    <m/>
    <m/>
    <m/>
    <s v="MEDI_3372"/>
    <s v="901187426_MEDI_3372"/>
    <d v="2020-08-15T00:00:00"/>
    <n v="192165"/>
    <n v="192165"/>
    <s v="A)Factura no radicada en ERP"/>
    <x v="0"/>
    <s v="no_cruza"/>
    <m/>
    <m/>
    <m/>
    <m/>
    <m/>
    <m/>
    <m/>
    <m/>
    <m/>
    <m/>
    <m/>
    <m/>
    <m/>
    <m/>
    <m/>
    <d v="2020-08-15T00:00:00"/>
    <m/>
    <m/>
    <m/>
    <m/>
    <m/>
    <m/>
    <m/>
    <m/>
    <m/>
    <n v="20221108"/>
  </r>
  <r>
    <n v="901187426"/>
    <s v="UT MEDISAN"/>
    <s v="MEDI"/>
    <n v="6148"/>
    <m/>
    <m/>
    <m/>
    <s v="MEDI_6148"/>
    <s v="901187426_MEDI_6148"/>
    <d v="2020-08-15T00:00:00"/>
    <n v="1387886"/>
    <n v="1387886"/>
    <s v="A)Factura no radicada en ERP"/>
    <x v="0"/>
    <s v="no_cruza"/>
    <m/>
    <m/>
    <m/>
    <m/>
    <m/>
    <m/>
    <m/>
    <m/>
    <m/>
    <m/>
    <m/>
    <m/>
    <m/>
    <m/>
    <m/>
    <d v="2020-08-15T00:00:00"/>
    <m/>
    <m/>
    <m/>
    <m/>
    <m/>
    <m/>
    <m/>
    <m/>
    <m/>
    <n v="20221108"/>
  </r>
  <r>
    <n v="901187426"/>
    <s v="UT MEDISAN"/>
    <s v="MEDI"/>
    <n v="6181"/>
    <m/>
    <m/>
    <m/>
    <s v="MEDI_6181"/>
    <s v="901187426_MEDI_6181"/>
    <d v="2020-08-15T00:00:00"/>
    <n v="330070"/>
    <n v="330070"/>
    <s v="A)Factura no radicada en ERP"/>
    <x v="0"/>
    <s v="no_cruza"/>
    <m/>
    <m/>
    <m/>
    <m/>
    <m/>
    <m/>
    <m/>
    <m/>
    <m/>
    <m/>
    <m/>
    <m/>
    <m/>
    <m/>
    <m/>
    <d v="2020-08-15T00:00:00"/>
    <m/>
    <m/>
    <m/>
    <m/>
    <m/>
    <m/>
    <m/>
    <m/>
    <m/>
    <n v="20221108"/>
  </r>
  <r>
    <n v="901187426"/>
    <s v="UT MEDISAN"/>
    <s v="MEDI"/>
    <n v="6432"/>
    <m/>
    <m/>
    <m/>
    <s v="MEDI_6432"/>
    <s v="901187426_MEDI_6432"/>
    <d v="2020-08-15T00:00:00"/>
    <n v="286697"/>
    <n v="286697"/>
    <s v="A)Factura no radicada en ERP"/>
    <x v="0"/>
    <s v="no_cruza"/>
    <m/>
    <m/>
    <m/>
    <m/>
    <m/>
    <m/>
    <m/>
    <m/>
    <m/>
    <m/>
    <m/>
    <m/>
    <m/>
    <m/>
    <m/>
    <d v="2020-08-15T00:00:00"/>
    <m/>
    <m/>
    <m/>
    <m/>
    <m/>
    <m/>
    <m/>
    <m/>
    <m/>
    <n v="20221108"/>
  </r>
  <r>
    <n v="901187426"/>
    <s v="UT MEDISAN"/>
    <s v="MEDI"/>
    <n v="7806"/>
    <m/>
    <m/>
    <m/>
    <s v="MEDI_7806"/>
    <s v="901187426_MEDI_7806"/>
    <d v="2020-08-15T00:00:00"/>
    <n v="3414480"/>
    <n v="3414480"/>
    <s v="A)Factura no radicada en ERP"/>
    <x v="0"/>
    <s v="no_cruza"/>
    <m/>
    <m/>
    <m/>
    <m/>
    <m/>
    <m/>
    <m/>
    <m/>
    <m/>
    <m/>
    <m/>
    <m/>
    <m/>
    <m/>
    <m/>
    <d v="2020-08-15T00:00:00"/>
    <m/>
    <m/>
    <m/>
    <m/>
    <m/>
    <m/>
    <m/>
    <m/>
    <m/>
    <n v="20221108"/>
  </r>
  <r>
    <n v="901187426"/>
    <s v="UT MEDISAN"/>
    <s v="MEDI"/>
    <n v="10363"/>
    <m/>
    <m/>
    <m/>
    <s v="MEDI_10363"/>
    <s v="901187426_MEDI_10363"/>
    <d v="2020-09-02T00:00:00"/>
    <n v="68000"/>
    <n v="68000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0803"/>
    <m/>
    <m/>
    <m/>
    <s v="MEDI_10803"/>
    <s v="901187426_MEDI_10803"/>
    <d v="2020-09-02T00:00:00"/>
    <n v="1161260"/>
    <n v="1161260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1010"/>
    <m/>
    <m/>
    <m/>
    <s v="MEDI_11010"/>
    <s v="901187426_MEDI_11010"/>
    <d v="2020-08-15T00:00:00"/>
    <n v="64100"/>
    <n v="64100"/>
    <s v="A)Factura no radicada en ERP"/>
    <x v="0"/>
    <s v="no_cruza"/>
    <m/>
    <m/>
    <m/>
    <m/>
    <m/>
    <m/>
    <m/>
    <m/>
    <m/>
    <m/>
    <m/>
    <m/>
    <m/>
    <m/>
    <m/>
    <d v="2020-08-15T00:00:00"/>
    <m/>
    <m/>
    <m/>
    <m/>
    <m/>
    <m/>
    <m/>
    <m/>
    <m/>
    <n v="20221108"/>
  </r>
  <r>
    <n v="901187426"/>
    <s v="UT MEDISAN"/>
    <s v="MEDI"/>
    <n v="11133"/>
    <m/>
    <m/>
    <m/>
    <s v="MEDI_11133"/>
    <s v="901187426_MEDI_11133"/>
    <d v="2020-09-02T00:00:00"/>
    <n v="655462"/>
    <n v="655462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4084"/>
    <m/>
    <m/>
    <m/>
    <s v="MEDI_14084"/>
    <s v="901187426_MEDI_14084"/>
    <d v="2020-09-02T00:00:00"/>
    <n v="1368595"/>
    <n v="1368595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4871"/>
    <m/>
    <m/>
    <m/>
    <s v="MEDI_14871"/>
    <s v="901187426_MEDI_14871"/>
    <d v="2019-04-12T00:00:00"/>
    <n v="195000"/>
    <n v="195000"/>
    <s v="A)Factura no radicada en ERP"/>
    <x v="0"/>
    <s v="no_cruza"/>
    <m/>
    <m/>
    <m/>
    <m/>
    <m/>
    <m/>
    <m/>
    <m/>
    <m/>
    <m/>
    <m/>
    <m/>
    <m/>
    <m/>
    <m/>
    <d v="2019-04-12T00:00:00"/>
    <m/>
    <m/>
    <m/>
    <m/>
    <m/>
    <m/>
    <m/>
    <m/>
    <m/>
    <n v="20221108"/>
  </r>
  <r>
    <n v="901187426"/>
    <s v="UT MEDISAN"/>
    <s v="MEDI"/>
    <n v="14959"/>
    <m/>
    <m/>
    <m/>
    <s v="MEDI_14959"/>
    <s v="901187426_MEDI_14959"/>
    <d v="2020-09-02T00:00:00"/>
    <n v="351566"/>
    <n v="351566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6382"/>
    <m/>
    <m/>
    <m/>
    <s v="MEDI_16382"/>
    <s v="901187426_MEDI_16382"/>
    <d v="2020-09-02T00:00:00"/>
    <n v="385833"/>
    <n v="385833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6647"/>
    <m/>
    <m/>
    <m/>
    <s v="MEDI_16647"/>
    <s v="901187426_MEDI_16647"/>
    <d v="2020-09-02T00:00:00"/>
    <n v="195000"/>
    <n v="195000"/>
    <s v="A)Factura no radicada en ERP"/>
    <x v="0"/>
    <s v="no_cruza"/>
    <m/>
    <m/>
    <m/>
    <m/>
    <m/>
    <m/>
    <m/>
    <m/>
    <m/>
    <m/>
    <m/>
    <m/>
    <m/>
    <m/>
    <m/>
    <d v="2020-09-02T00:00:00"/>
    <m/>
    <m/>
    <m/>
    <m/>
    <m/>
    <m/>
    <m/>
    <m/>
    <m/>
    <n v="20221108"/>
  </r>
  <r>
    <n v="901187426"/>
    <s v="UT MEDISAN"/>
    <s v="MEDI"/>
    <n v="17515"/>
    <m/>
    <m/>
    <m/>
    <s v="MEDI_17515"/>
    <s v="901187426_MEDI_17515"/>
    <d v="2020-09-12T00:00:00"/>
    <n v="273447"/>
    <n v="273447"/>
    <s v="A)Factura no radicada en ERP"/>
    <x v="0"/>
    <s v="no_cruza"/>
    <m/>
    <m/>
    <m/>
    <m/>
    <m/>
    <m/>
    <m/>
    <m/>
    <m/>
    <m/>
    <m/>
    <m/>
    <m/>
    <m/>
    <m/>
    <d v="2020-09-12T00:00:00"/>
    <m/>
    <m/>
    <m/>
    <m/>
    <m/>
    <m/>
    <m/>
    <m/>
    <m/>
    <n v="20221108"/>
  </r>
  <r>
    <n v="901187426"/>
    <s v="UT MEDISAN"/>
    <s v="MEDI"/>
    <n v="17259"/>
    <s v="MEDI"/>
    <n v="17259"/>
    <m/>
    <s v="MEDI_17259"/>
    <s v="901187426_MEDI_17259"/>
    <d v="2020-09-12T00:00:00"/>
    <n v="187338"/>
    <n v="187338"/>
    <s v="B)Factura sin saldo ERP"/>
    <x v="1"/>
    <s v="OK"/>
    <n v="187338"/>
    <n v="0"/>
    <n v="0"/>
    <m/>
    <n v="0"/>
    <m/>
    <n v="187338"/>
    <n v="0"/>
    <m/>
    <n v="187338"/>
    <n v="2200973538"/>
    <s v="22.12.2020"/>
    <m/>
    <m/>
    <m/>
    <d v="2020-09-12T00:00:00"/>
    <m/>
    <n v="2"/>
    <m/>
    <m/>
    <n v="1"/>
    <n v="20200930"/>
    <n v="20200912"/>
    <n v="187338"/>
    <n v="0"/>
    <n v="20221108"/>
  </r>
  <r>
    <n v="901187426"/>
    <s v="UT MEDISAN"/>
    <s v="MEDI"/>
    <n v="17516"/>
    <s v="MEDI"/>
    <n v="17516"/>
    <m/>
    <s v="MEDI_17516"/>
    <s v="901187426_MEDI_17516"/>
    <d v="2020-09-12T00:00:00"/>
    <n v="26029821"/>
    <n v="26029821"/>
    <s v="C)Glosas total pendiente por respuesta de IPS"/>
    <x v="2"/>
    <s v="OK"/>
    <n v="26029821"/>
    <n v="0"/>
    <n v="0"/>
    <m/>
    <n v="26029821"/>
    <s v="SE DEVUELVE FACTURA CON SOPORTES ORIGINALES NO SE EVIDENCIAAUTORIZACION POR LOS SERVICIOS PRESTADOS SOLICITAR AL CORREO CAPAUTORIZACIONES@EPSCOMFENALCOVALLE.COM.CO , VALIDAR LAS OBJECCIONES REALIZADAS POR AUDITORIA MEDICA QUE SUMAN $3.922.884 PARA CONCILIAR AL CORREO MACEVEDOV@EPSCOMFENALCOVALLE.COM.CO FAVOR VALIDAR Y ANEXAR LO REQUERIDO PARA DAR TRAMITE.JENIFER REBOLLEDO"/>
    <n v="0"/>
    <n v="26029821"/>
    <m/>
    <m/>
    <m/>
    <m/>
    <m/>
    <m/>
    <m/>
    <d v="2020-09-12T00:00:00"/>
    <m/>
    <n v="9"/>
    <m/>
    <s v="SI"/>
    <n v="1"/>
    <n v="21001231"/>
    <n v="20200912"/>
    <n v="26029821"/>
    <n v="0"/>
    <n v="20221108"/>
  </r>
  <r>
    <n v="901187426"/>
    <s v="UT MEDISAN"/>
    <s v="MEDI"/>
    <n v="19993"/>
    <s v="MEDI"/>
    <n v="19993"/>
    <m/>
    <s v="MEDI_19993"/>
    <s v="901187426_MEDI_19993"/>
    <d v="2020-09-12T00:00:00"/>
    <n v="269323"/>
    <n v="269323"/>
    <s v="C)Glosas total pendiente por respuesta de IPS"/>
    <x v="2"/>
    <s v="OK"/>
    <n v="269323"/>
    <n v="0"/>
    <n v="0"/>
    <m/>
    <n v="269323"/>
    <s v="se devuelve cuenta medica con soportes anexados,validar lossoportes suministrados urgencias sin anexos,sin autorizacionde urgencia solicitar a los telefonos 018000413751 -386 5308CAROLINA ARANGO"/>
    <n v="0"/>
    <n v="269323"/>
    <m/>
    <m/>
    <m/>
    <m/>
    <m/>
    <m/>
    <m/>
    <d v="2020-09-12T00:00:00"/>
    <m/>
    <n v="9"/>
    <m/>
    <s v="SI"/>
    <n v="1"/>
    <n v="21001231"/>
    <n v="20200912"/>
    <n v="269323"/>
    <n v="0"/>
    <n v="20221108"/>
  </r>
  <r>
    <n v="901187426"/>
    <s v="UT MEDISAN"/>
    <s v="MEDI"/>
    <n v="22018"/>
    <s v="MEDI"/>
    <n v="22018"/>
    <m/>
    <s v="MEDI_22018"/>
    <s v="901187426_MEDI_22018"/>
    <d v="2020-09-12T00:00:00"/>
    <n v="272813"/>
    <n v="272813"/>
    <s v="C)Glosas total pendiente por respuesta de IPS"/>
    <x v="2"/>
    <s v="OK"/>
    <n v="272813"/>
    <n v="0"/>
    <n v="0"/>
    <m/>
    <n v="272813"/>
    <s v="se devuelve cuenta medica con soportes anexados,validar lossoportes suministrados urgencias sin anexos,sin autorizacionde urgencia solicitar a los telefonos 018000413751 -386 5308CAROLINA ARANGO"/>
    <n v="0"/>
    <n v="272813"/>
    <m/>
    <m/>
    <m/>
    <m/>
    <m/>
    <m/>
    <m/>
    <d v="2020-09-12T00:00:00"/>
    <m/>
    <n v="9"/>
    <m/>
    <s v="SI"/>
    <n v="1"/>
    <n v="21001231"/>
    <n v="20200912"/>
    <n v="272813"/>
    <n v="0"/>
    <n v="20221108"/>
  </r>
  <r>
    <n v="901187426"/>
    <s v="UT MEDISAN"/>
    <s v="MEDI"/>
    <n v="26022"/>
    <s v="MEDI"/>
    <n v="26022"/>
    <m/>
    <s v="MEDI_26022"/>
    <s v="901187426_MEDI_26022"/>
    <d v="2020-09-12T00:00:00"/>
    <n v="325338"/>
    <n v="325338"/>
    <s v="C)Glosas total pendiente por respuesta de IPS"/>
    <x v="2"/>
    <s v="OK"/>
    <n v="325338"/>
    <n v="0"/>
    <n v="0"/>
    <m/>
    <n v="325338"/>
    <s v="se devuelve cuenta medica con soportes anexados,validar lossoportes suministrados urgencias sin anexos,sin autorizacionde urgencia solicitar a los telefonos 018000413751 -386 5308CAROLINA ARANGO"/>
    <n v="0"/>
    <n v="325338"/>
    <m/>
    <m/>
    <m/>
    <m/>
    <m/>
    <m/>
    <m/>
    <d v="2020-09-12T00:00:00"/>
    <m/>
    <n v="9"/>
    <m/>
    <s v="SI"/>
    <n v="1"/>
    <n v="21001231"/>
    <n v="20200912"/>
    <n v="325338"/>
    <n v="0"/>
    <n v="20221108"/>
  </r>
  <r>
    <n v="901187426"/>
    <s v="UT MEDISAN"/>
    <s v="MEDI"/>
    <n v="27050"/>
    <s v="MEDI"/>
    <n v="27050"/>
    <m/>
    <s v="MEDI_27050"/>
    <s v="901187426_MEDI_27050"/>
    <d v="2020-09-12T00:00:00"/>
    <n v="204701"/>
    <n v="204701"/>
    <s v="C)Glosas total pendiente por respuesta de IPS"/>
    <x v="2"/>
    <s v="OK"/>
    <n v="204701"/>
    <n v="0"/>
    <n v="0"/>
    <m/>
    <n v="204701"/>
    <s v="se devuelve cuenta medica con soportes anexados,validar lossoportes suministrados no soportan imageneologia ni evolucion de imágenes,sin aut de urgencia solicitar al tel386 5308CAROLINA ARANGO"/>
    <n v="0"/>
    <n v="204701"/>
    <m/>
    <m/>
    <m/>
    <m/>
    <m/>
    <m/>
    <m/>
    <d v="2020-09-12T00:00:00"/>
    <m/>
    <n v="9"/>
    <m/>
    <s v="SI"/>
    <n v="1"/>
    <n v="21001231"/>
    <n v="20200912"/>
    <n v="204701"/>
    <n v="0"/>
    <n v="20221108"/>
  </r>
  <r>
    <n v="901187426"/>
    <s v="UT MEDISAN"/>
    <s v="MEDI"/>
    <n v="29875"/>
    <s v="MEDI"/>
    <n v="29875"/>
    <m/>
    <s v="MEDI_29875"/>
    <s v="901187426_MEDI_29875"/>
    <d v="2020-09-12T00:00:00"/>
    <n v="129204"/>
    <n v="129204"/>
    <s v="C)Glosas total pendiente por respuesta de IPS"/>
    <x v="2"/>
    <s v="OK"/>
    <n v="129204"/>
    <n v="0"/>
    <n v="0"/>
    <m/>
    <n v="129204"/>
    <s v="SE DEVUELVE FACTURA PORQUE NO S EEVIDECIA AUTORIZACIONPARA EL SEVICIO URGENCIA, NI LA NOTIFICACION DE CORREO PARALA SOLICITUD DE AUTORIZACION. FAVOR SOLICITAR LA AUT. PARAEL TRAMITE DE PAGO.     NANCY"/>
    <n v="0"/>
    <n v="129204"/>
    <m/>
    <m/>
    <m/>
    <m/>
    <m/>
    <m/>
    <m/>
    <d v="2020-09-12T00:00:00"/>
    <m/>
    <n v="9"/>
    <m/>
    <s v="SI"/>
    <n v="1"/>
    <n v="21001231"/>
    <n v="20200912"/>
    <n v="129204"/>
    <n v="0"/>
    <n v="20221108"/>
  </r>
  <r>
    <n v="901187426"/>
    <s v="UT MEDISAN"/>
    <s v="MEDI"/>
    <n v="31040"/>
    <s v="MEDI"/>
    <n v="31040"/>
    <m/>
    <s v="MEDI_31040"/>
    <s v="901187426_MEDI_31040"/>
    <d v="2020-09-12T00:00:00"/>
    <n v="68000"/>
    <n v="68000"/>
    <s v="C)Glosas total pendiente por respuesta de IPS"/>
    <x v="2"/>
    <s v="OK"/>
    <n v="68000"/>
    <n v="0"/>
    <n v="0"/>
    <m/>
    <n v="68000"/>
    <s v="se devuelve cuenta medica con soportes anexados,validar lossoportes suministrados urgencias sin anexos,sin autorizacionde urgencia solicitar a los telefonos 018000413751 -386 5308CAROLINA ARANGO"/>
    <n v="0"/>
    <n v="68000"/>
    <m/>
    <m/>
    <m/>
    <m/>
    <m/>
    <m/>
    <m/>
    <d v="2020-09-12T00:00:00"/>
    <m/>
    <n v="9"/>
    <m/>
    <s v="SI"/>
    <n v="1"/>
    <n v="21001231"/>
    <n v="20200912"/>
    <n v="68000"/>
    <n v="0"/>
    <n v="20221108"/>
  </r>
  <r>
    <n v="901187426"/>
    <s v="UT MEDISAN"/>
    <s v="MEDI"/>
    <n v="34477"/>
    <s v="MEDI"/>
    <n v="34477"/>
    <m/>
    <s v="MEDI_34477"/>
    <s v="901187426_MEDI_34477"/>
    <d v="2020-09-12T00:00:00"/>
    <n v="1513442"/>
    <n v="1513442"/>
    <s v="C)Glosas total pendiente por respuesta de IPS"/>
    <x v="2"/>
    <s v="OK"/>
    <n v="1513442"/>
    <n v="0"/>
    <n v="0"/>
    <m/>
    <n v="1513442"/>
    <s v="SE DEVUELVE FACTURA CON SOPORTES ORIGINALES NO SE EVIDENCIAAUTORIZACION POR LOS SERVICIOS PRESTADOS FAVOR SOLICITAR ALC CORREO CAPAUTORIZACIONES@EPSCOMFENALCOVALLE.COMC.O PARA DAR TRAMITE.JEWNNIFER REBOLLEDO"/>
    <n v="0"/>
    <n v="1513442"/>
    <m/>
    <m/>
    <m/>
    <m/>
    <m/>
    <m/>
    <m/>
    <d v="2020-09-12T00:00:00"/>
    <m/>
    <n v="9"/>
    <m/>
    <s v="SI"/>
    <n v="1"/>
    <n v="21001231"/>
    <n v="20200912"/>
    <n v="1513442"/>
    <n v="0"/>
    <n v="20221108"/>
  </r>
  <r>
    <n v="901187426"/>
    <s v="UT MEDISAN"/>
    <s v="MEDI"/>
    <n v="34962"/>
    <s v="MEDI"/>
    <n v="34962"/>
    <m/>
    <s v="MEDI_34962"/>
    <s v="901187426_MEDI_34962"/>
    <d v="2020-09-12T00:00:00"/>
    <n v="272984"/>
    <n v="272984"/>
    <s v="C)Glosas total pendiente por respuesta de IPS"/>
    <x v="2"/>
    <s v="OK"/>
    <n v="272984"/>
    <n v="0"/>
    <n v="0"/>
    <m/>
    <n v="272984"/>
    <s v="SE DEVUELVE FACTURA PORQUE NO SE EVIDENCIA AUTORIZACIONPARA ESTE SERVICIO, NI LA NOTIFICACION DE CORREO PARA SOLICITAR LA AUTORIZACION. FAVOR REVISAR PARA EL TRAMITE DE PAGO.NANCY"/>
    <n v="0"/>
    <n v="272984"/>
    <m/>
    <m/>
    <m/>
    <m/>
    <m/>
    <m/>
    <m/>
    <d v="2020-09-12T00:00:00"/>
    <m/>
    <n v="9"/>
    <m/>
    <s v="SI"/>
    <n v="1"/>
    <n v="21001231"/>
    <n v="20200912"/>
    <n v="272984"/>
    <n v="0"/>
    <n v="20221108"/>
  </r>
  <r>
    <n v="901187426"/>
    <s v="UT MEDISAN"/>
    <s v="MEDI"/>
    <n v="35481"/>
    <s v="MEDI"/>
    <n v="35481"/>
    <m/>
    <s v="MEDI_35481"/>
    <s v="901187426_MEDI_35481"/>
    <d v="2020-09-12T00:00:00"/>
    <n v="341291"/>
    <n v="341291"/>
    <s v="C)Glosas total pendiente por respuesta de IPS"/>
    <x v="2"/>
    <s v="OK"/>
    <n v="341291"/>
    <n v="0"/>
    <n v="0"/>
    <m/>
    <n v="341291"/>
    <s v="SE DEVUELVE FACTURA PORQUE NO SE EVIDENCIA AUTORIZACIONPARA EL SERVICIO, NI LA NOTIFICACION DE SOLICITUD DE LAMISMA, FAVOR REVISAR PARA EL TRAMITE DE PAGO.NANCY"/>
    <n v="0"/>
    <n v="341291"/>
    <m/>
    <m/>
    <m/>
    <m/>
    <m/>
    <m/>
    <m/>
    <d v="2020-09-12T00:00:00"/>
    <m/>
    <n v="9"/>
    <m/>
    <s v="SI"/>
    <n v="1"/>
    <n v="21001231"/>
    <n v="20200912"/>
    <n v="341291"/>
    <n v="0"/>
    <n v="20221108"/>
  </r>
  <r>
    <n v="901187426"/>
    <s v="UT MEDISAN"/>
    <s v="MEDI"/>
    <n v="16655"/>
    <s v="MEDI"/>
    <n v="16655"/>
    <m/>
    <s v="MEDI_16655"/>
    <s v="901187426_MEDI_16655"/>
    <d v="2020-09-12T00:00:00"/>
    <n v="234814"/>
    <n v="234814"/>
    <s v="C)Glosas total pendiente por respuesta de IPS"/>
    <x v="2"/>
    <s v="OK"/>
    <n v="234814"/>
    <n v="0"/>
    <n v="0"/>
    <m/>
    <n v="234814"/>
    <s v="se devuelve cuenta medica con soportes anexados,validar lossoportes suministrados urgencias sin anexos,sin autorizacionde urgencia solicitar a los telefonos 018000413751 -386 5308CAROLINA ARANGO"/>
    <n v="0"/>
    <n v="234814"/>
    <m/>
    <m/>
    <m/>
    <m/>
    <m/>
    <m/>
    <m/>
    <d v="2020-09-12T00:00:00"/>
    <m/>
    <n v="9"/>
    <m/>
    <s v="SI"/>
    <n v="1"/>
    <n v="21001231"/>
    <n v="20200912"/>
    <n v="234814"/>
    <n v="0"/>
    <n v="20221108"/>
  </r>
  <r>
    <n v="901187426"/>
    <s v="UT MEDISAN"/>
    <s v="MEDI"/>
    <n v="23129"/>
    <s v="MEDI"/>
    <n v="23129"/>
    <m/>
    <s v="MEDI_23129"/>
    <s v="901187426_MEDI_23129"/>
    <d v="2020-09-12T00:00:00"/>
    <n v="68000"/>
    <n v="68000"/>
    <s v="C)Glosas total pendiente por respuesta de IPS/conciliar diferencia valor de factura"/>
    <x v="2"/>
    <s v="OK"/>
    <n v="64800"/>
    <n v="0"/>
    <n v="0"/>
    <m/>
    <n v="64800"/>
    <s v="SE DEVUELVE FACTURA: PORQUE NO SE EVIDENCIA AUTORIZACIONPARA EL SERVICIO PRESTADO, NI LA NOTIFICCACION DE SOLICITUDDE AUTORIZACION. FAVOR REVISAR PARA EL TRAMITE DE PAGO.NANCY"/>
    <n v="0"/>
    <n v="64800"/>
    <m/>
    <m/>
    <m/>
    <m/>
    <m/>
    <m/>
    <m/>
    <d v="2020-09-12T00:00:00"/>
    <m/>
    <n v="9"/>
    <m/>
    <s v="SI"/>
    <n v="1"/>
    <n v="21001231"/>
    <n v="20200912"/>
    <n v="64800"/>
    <n v="0"/>
    <n v="20221108"/>
  </r>
  <r>
    <n v="901187426"/>
    <s v="UT MEDISAN"/>
    <s v="MEDI"/>
    <n v="38014"/>
    <s v="MEDI"/>
    <n v="38014"/>
    <m/>
    <s v="MEDI_38014"/>
    <s v="901187426_MEDI_38014"/>
    <d v="2020-09-12T00:00:00"/>
    <n v="72100"/>
    <n v="72100"/>
    <s v="C)Glosas total pendiente por respuesta de IPS/conciliar diferencia valor de factura"/>
    <x v="2"/>
    <s v="OK"/>
    <n v="68700"/>
    <n v="0"/>
    <n v="0"/>
    <m/>
    <n v="68700"/>
    <s v="SE DEVUELVE FACTRUA PORQUE NO SE EVIDENCIA AUTORIZACIONPARA EL SERVICIO DE LA URGENCIA, NI LA NOTIFICACION DE SOLICITUD DE AUTORIZACION, FAVOR REVISAR PARA EL TRAMITE DE PAGO.NANCY"/>
    <n v="0"/>
    <n v="68700"/>
    <m/>
    <m/>
    <m/>
    <m/>
    <m/>
    <m/>
    <m/>
    <d v="2020-09-12T00:00:00"/>
    <m/>
    <n v="9"/>
    <m/>
    <s v="SI"/>
    <n v="1"/>
    <n v="21001231"/>
    <n v="20200912"/>
    <n v="68700"/>
    <n v="0"/>
    <n v="202211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387775D-59FD-45F5-A9A6-26C928E44997}" name="TablaDinámica3" cacheId="8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 ">
  <location ref="A3:E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7" showAll="0"/>
    <pivotField dataField="1" numFmtId="167"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FACTURAS " fld="8" subtotal="count" baseField="0" baseItem="0"/>
    <dataField name="SALDO FACT IPS " fld="11" baseField="0" baseItem="0" numFmtId="167"/>
    <dataField name="VALOR GLOSA Y DV " fld="19" baseField="0" baseItem="0" numFmtId="167"/>
    <dataField name="VALOR CANCELADO " fld="24" baseField="0" baseItem="0" numFmtId="167"/>
  </dataFields>
  <formats count="3"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11099-33A3-4BFD-B9EB-9C0A05C20D51}">
  <dimension ref="A1:AO31"/>
  <sheetViews>
    <sheetView zoomScale="85" zoomScaleNormal="85" workbookViewId="0">
      <selection activeCell="C10" sqref="C10"/>
    </sheetView>
  </sheetViews>
  <sheetFormatPr baseColWidth="10" defaultColWidth="9.140625" defaultRowHeight="15" x14ac:dyDescent="0.25"/>
  <cols>
    <col min="1" max="1" width="10" bestFit="1" customWidth="1"/>
    <col min="2" max="2" width="24.140625" customWidth="1"/>
    <col min="3" max="3" width="13.4257812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4" bestFit="1" customWidth="1"/>
    <col min="10" max="10" width="15.85546875" bestFit="1" customWidth="1"/>
    <col min="11" max="12" width="17" bestFit="1" customWidth="1"/>
    <col min="13" max="13" width="30.28515625" customWidth="1"/>
    <col min="14" max="14" width="34.140625" bestFit="1" customWidth="1"/>
    <col min="15" max="15" width="23.28515625" bestFit="1" customWidth="1"/>
    <col min="16" max="16" width="23.140625" bestFit="1" customWidth="1"/>
    <col min="17" max="17" width="22" bestFit="1" customWidth="1"/>
    <col min="18" max="18" width="23.28515625" bestFit="1" customWidth="1"/>
    <col min="19" max="19" width="31.7109375" bestFit="1" customWidth="1"/>
    <col min="20" max="20" width="17.5703125" bestFit="1" customWidth="1"/>
    <col min="21" max="21" width="49.28515625" customWidth="1"/>
    <col min="22" max="22" width="22.28515625" bestFit="1" customWidth="1"/>
    <col min="23" max="23" width="14.28515625" bestFit="1" customWidth="1"/>
    <col min="24" max="24" width="11.140625" bestFit="1" customWidth="1"/>
    <col min="25" max="25" width="22.42578125" bestFit="1" customWidth="1"/>
    <col min="26" max="26" width="25.28515625" bestFit="1" customWidth="1"/>
    <col min="27" max="27" width="27.28515625" bestFit="1" customWidth="1"/>
    <col min="28" max="28" width="21.7109375" bestFit="1" customWidth="1"/>
    <col min="29" max="29" width="14.5703125" bestFit="1" customWidth="1"/>
    <col min="30" max="30" width="28.85546875" bestFit="1" customWidth="1"/>
    <col min="31" max="31" width="15.140625" bestFit="1" customWidth="1"/>
    <col min="32" max="32" width="24.42578125" bestFit="1" customWidth="1"/>
    <col min="33" max="33" width="21.5703125" bestFit="1" customWidth="1"/>
    <col min="34" max="34" width="24.7109375" bestFit="1" customWidth="1"/>
    <col min="35" max="35" width="21.5703125" bestFit="1" customWidth="1"/>
    <col min="36" max="36" width="23.5703125" bestFit="1" customWidth="1"/>
    <col min="37" max="37" width="23.85546875" bestFit="1" customWidth="1"/>
    <col min="38" max="38" width="12" bestFit="1" customWidth="1"/>
    <col min="39" max="39" width="32.42578125" bestFit="1" customWidth="1"/>
    <col min="40" max="40" width="50.140625" bestFit="1" customWidth="1"/>
    <col min="41" max="41" width="9" bestFit="1" customWidth="1"/>
  </cols>
  <sheetData>
    <row r="1" spans="1:41" s="14" customFormat="1" x14ac:dyDescent="0.25">
      <c r="K1" s="15">
        <v>40318730</v>
      </c>
      <c r="L1" s="15">
        <v>40318730</v>
      </c>
      <c r="P1" s="15">
        <v>29982569</v>
      </c>
      <c r="Q1" s="15">
        <v>0</v>
      </c>
      <c r="R1" s="15">
        <v>0</v>
      </c>
      <c r="T1" s="15">
        <v>29795231</v>
      </c>
      <c r="V1" s="15">
        <v>187338</v>
      </c>
      <c r="W1" s="15">
        <v>29795231</v>
      </c>
      <c r="X1" s="15">
        <v>0</v>
      </c>
      <c r="Y1" s="15">
        <v>0</v>
      </c>
    </row>
    <row r="2" spans="1:41" ht="39.950000000000003" customHeight="1" x14ac:dyDescent="0.25">
      <c r="A2" s="16" t="s">
        <v>18</v>
      </c>
      <c r="B2" s="16" t="s">
        <v>19</v>
      </c>
      <c r="C2" s="16" t="s">
        <v>20</v>
      </c>
      <c r="D2" s="16" t="s">
        <v>21</v>
      </c>
      <c r="E2" s="16" t="s">
        <v>22</v>
      </c>
      <c r="F2" s="16" t="s">
        <v>23</v>
      </c>
      <c r="G2" s="16" t="s">
        <v>24</v>
      </c>
      <c r="H2" s="17" t="s">
        <v>25</v>
      </c>
      <c r="I2" s="17" t="s">
        <v>26</v>
      </c>
      <c r="J2" s="16" t="s">
        <v>27</v>
      </c>
      <c r="K2" s="16" t="s">
        <v>28</v>
      </c>
      <c r="L2" s="16" t="s">
        <v>29</v>
      </c>
      <c r="M2" s="16" t="s">
        <v>30</v>
      </c>
      <c r="N2" s="17" t="s">
        <v>31</v>
      </c>
      <c r="O2" s="16" t="s">
        <v>32</v>
      </c>
      <c r="P2" s="16" t="s">
        <v>33</v>
      </c>
      <c r="Q2" s="16" t="s">
        <v>34</v>
      </c>
      <c r="R2" s="17" t="s">
        <v>35</v>
      </c>
      <c r="S2" s="17" t="s">
        <v>36</v>
      </c>
      <c r="T2" s="17" t="s">
        <v>37</v>
      </c>
      <c r="U2" s="17" t="s">
        <v>38</v>
      </c>
      <c r="V2" s="16" t="s">
        <v>39</v>
      </c>
      <c r="W2" s="16" t="s">
        <v>40</v>
      </c>
      <c r="X2" s="17" t="s">
        <v>41</v>
      </c>
      <c r="Y2" s="17" t="s">
        <v>42</v>
      </c>
      <c r="Z2" s="17" t="s">
        <v>43</v>
      </c>
      <c r="AA2" s="17" t="s">
        <v>44</v>
      </c>
      <c r="AB2" s="17" t="s">
        <v>45</v>
      </c>
      <c r="AC2" s="16" t="s">
        <v>46</v>
      </c>
      <c r="AD2" s="16" t="s">
        <v>47</v>
      </c>
      <c r="AE2" s="16" t="s">
        <v>48</v>
      </c>
      <c r="AF2" s="16" t="s">
        <v>49</v>
      </c>
      <c r="AG2" s="16" t="s">
        <v>50</v>
      </c>
      <c r="AH2" s="16" t="s">
        <v>51</v>
      </c>
      <c r="AI2" s="16" t="s">
        <v>52</v>
      </c>
      <c r="AJ2" s="16" t="s">
        <v>53</v>
      </c>
      <c r="AK2" s="16" t="s">
        <v>54</v>
      </c>
      <c r="AL2" s="16" t="s">
        <v>55</v>
      </c>
      <c r="AM2" s="16" t="s">
        <v>56</v>
      </c>
      <c r="AN2" s="16" t="s">
        <v>57</v>
      </c>
      <c r="AO2" s="16" t="s">
        <v>58</v>
      </c>
    </row>
    <row r="3" spans="1:41" x14ac:dyDescent="0.25">
      <c r="A3" s="5">
        <v>901187426</v>
      </c>
      <c r="B3" s="5" t="s">
        <v>11</v>
      </c>
      <c r="C3" s="5" t="s">
        <v>12</v>
      </c>
      <c r="D3" s="5">
        <v>3372</v>
      </c>
      <c r="E3" s="5"/>
      <c r="F3" s="5"/>
      <c r="G3" s="5"/>
      <c r="H3" s="5" t="s">
        <v>59</v>
      </c>
      <c r="I3" s="5" t="s">
        <v>60</v>
      </c>
      <c r="J3" s="18">
        <v>44058</v>
      </c>
      <c r="K3" s="19">
        <v>192165</v>
      </c>
      <c r="L3" s="19">
        <v>192165</v>
      </c>
      <c r="M3" s="5" t="s">
        <v>61</v>
      </c>
      <c r="N3" s="5" t="s">
        <v>133</v>
      </c>
      <c r="O3" s="5" t="s">
        <v>62</v>
      </c>
      <c r="P3" s="19"/>
      <c r="Q3" s="19"/>
      <c r="R3" s="19"/>
      <c r="S3" s="5"/>
      <c r="T3" s="19"/>
      <c r="U3" s="5"/>
      <c r="V3" s="19"/>
      <c r="W3" s="19"/>
      <c r="X3" s="5"/>
      <c r="Y3" s="5"/>
      <c r="Z3" s="5"/>
      <c r="AA3" s="5"/>
      <c r="AB3" s="5"/>
      <c r="AC3" s="5"/>
      <c r="AD3" s="5"/>
      <c r="AE3" s="18">
        <v>44058</v>
      </c>
      <c r="AF3" s="5"/>
      <c r="AG3" s="5"/>
      <c r="AH3" s="5"/>
      <c r="AI3" s="5"/>
      <c r="AJ3" s="5"/>
      <c r="AK3" s="5"/>
      <c r="AL3" s="5"/>
      <c r="AM3" s="5"/>
      <c r="AN3" s="5"/>
      <c r="AO3" s="5">
        <v>20221108</v>
      </c>
    </row>
    <row r="4" spans="1:41" x14ac:dyDescent="0.25">
      <c r="A4" s="5">
        <v>901187426</v>
      </c>
      <c r="B4" s="5" t="s">
        <v>11</v>
      </c>
      <c r="C4" s="5" t="s">
        <v>12</v>
      </c>
      <c r="D4" s="5">
        <v>6148</v>
      </c>
      <c r="E4" s="5"/>
      <c r="F4" s="5"/>
      <c r="G4" s="5"/>
      <c r="H4" s="5" t="s">
        <v>63</v>
      </c>
      <c r="I4" s="5" t="s">
        <v>64</v>
      </c>
      <c r="J4" s="18">
        <v>44058</v>
      </c>
      <c r="K4" s="19">
        <v>1387886</v>
      </c>
      <c r="L4" s="19">
        <v>1387886</v>
      </c>
      <c r="M4" s="5" t="s">
        <v>61</v>
      </c>
      <c r="N4" s="5" t="s">
        <v>133</v>
      </c>
      <c r="O4" s="5" t="s">
        <v>62</v>
      </c>
      <c r="P4" s="19"/>
      <c r="Q4" s="19"/>
      <c r="R4" s="19"/>
      <c r="S4" s="5"/>
      <c r="T4" s="19"/>
      <c r="U4" s="5"/>
      <c r="V4" s="19"/>
      <c r="W4" s="19"/>
      <c r="X4" s="5"/>
      <c r="Y4" s="5"/>
      <c r="Z4" s="5"/>
      <c r="AA4" s="5"/>
      <c r="AB4" s="5"/>
      <c r="AC4" s="5"/>
      <c r="AD4" s="5"/>
      <c r="AE4" s="18">
        <v>44058</v>
      </c>
      <c r="AF4" s="5"/>
      <c r="AG4" s="5"/>
      <c r="AH4" s="5"/>
      <c r="AI4" s="5"/>
      <c r="AJ4" s="5"/>
      <c r="AK4" s="5"/>
      <c r="AL4" s="5"/>
      <c r="AM4" s="5"/>
      <c r="AN4" s="5"/>
      <c r="AO4" s="5">
        <v>20221108</v>
      </c>
    </row>
    <row r="5" spans="1:41" x14ac:dyDescent="0.25">
      <c r="A5" s="5">
        <v>901187426</v>
      </c>
      <c r="B5" s="5" t="s">
        <v>11</v>
      </c>
      <c r="C5" s="5" t="s">
        <v>12</v>
      </c>
      <c r="D5" s="5">
        <v>6181</v>
      </c>
      <c r="E5" s="5"/>
      <c r="F5" s="5"/>
      <c r="G5" s="5"/>
      <c r="H5" s="5" t="s">
        <v>65</v>
      </c>
      <c r="I5" s="5" t="s">
        <v>66</v>
      </c>
      <c r="J5" s="18">
        <v>44058</v>
      </c>
      <c r="K5" s="19">
        <v>330070</v>
      </c>
      <c r="L5" s="19">
        <v>330070</v>
      </c>
      <c r="M5" s="5" t="s">
        <v>61</v>
      </c>
      <c r="N5" s="5" t="s">
        <v>133</v>
      </c>
      <c r="O5" s="5" t="s">
        <v>62</v>
      </c>
      <c r="P5" s="19"/>
      <c r="Q5" s="19"/>
      <c r="R5" s="19"/>
      <c r="S5" s="5"/>
      <c r="T5" s="19"/>
      <c r="U5" s="5"/>
      <c r="V5" s="19"/>
      <c r="W5" s="19"/>
      <c r="X5" s="5"/>
      <c r="Y5" s="5"/>
      <c r="Z5" s="5"/>
      <c r="AA5" s="5"/>
      <c r="AB5" s="5"/>
      <c r="AC5" s="5"/>
      <c r="AD5" s="5"/>
      <c r="AE5" s="18">
        <v>44058</v>
      </c>
      <c r="AF5" s="5"/>
      <c r="AG5" s="5"/>
      <c r="AH5" s="5"/>
      <c r="AI5" s="5"/>
      <c r="AJ5" s="5"/>
      <c r="AK5" s="5"/>
      <c r="AL5" s="5"/>
      <c r="AM5" s="5"/>
      <c r="AN5" s="5"/>
      <c r="AO5" s="5">
        <v>20221108</v>
      </c>
    </row>
    <row r="6" spans="1:41" x14ac:dyDescent="0.25">
      <c r="A6" s="5">
        <v>901187426</v>
      </c>
      <c r="B6" s="5" t="s">
        <v>11</v>
      </c>
      <c r="C6" s="5" t="s">
        <v>12</v>
      </c>
      <c r="D6" s="5">
        <v>6432</v>
      </c>
      <c r="E6" s="5"/>
      <c r="F6" s="5"/>
      <c r="G6" s="5"/>
      <c r="H6" s="5" t="s">
        <v>67</v>
      </c>
      <c r="I6" s="5" t="s">
        <v>68</v>
      </c>
      <c r="J6" s="18">
        <v>44058</v>
      </c>
      <c r="K6" s="19">
        <v>286697</v>
      </c>
      <c r="L6" s="19">
        <v>286697</v>
      </c>
      <c r="M6" s="5" t="s">
        <v>61</v>
      </c>
      <c r="N6" s="5" t="s">
        <v>133</v>
      </c>
      <c r="O6" s="5" t="s">
        <v>62</v>
      </c>
      <c r="P6" s="19"/>
      <c r="Q6" s="19"/>
      <c r="R6" s="19"/>
      <c r="S6" s="5"/>
      <c r="T6" s="19"/>
      <c r="U6" s="5"/>
      <c r="V6" s="19"/>
      <c r="W6" s="19"/>
      <c r="X6" s="5"/>
      <c r="Y6" s="5"/>
      <c r="Z6" s="5"/>
      <c r="AA6" s="5"/>
      <c r="AB6" s="5"/>
      <c r="AC6" s="5"/>
      <c r="AD6" s="5"/>
      <c r="AE6" s="18">
        <v>44058</v>
      </c>
      <c r="AF6" s="5"/>
      <c r="AG6" s="5"/>
      <c r="AH6" s="5"/>
      <c r="AI6" s="5"/>
      <c r="AJ6" s="5"/>
      <c r="AK6" s="5"/>
      <c r="AL6" s="5"/>
      <c r="AM6" s="5"/>
      <c r="AN6" s="5"/>
      <c r="AO6" s="5">
        <v>20221108</v>
      </c>
    </row>
    <row r="7" spans="1:41" x14ac:dyDescent="0.25">
      <c r="A7" s="5">
        <v>901187426</v>
      </c>
      <c r="B7" s="5" t="s">
        <v>11</v>
      </c>
      <c r="C7" s="5" t="s">
        <v>12</v>
      </c>
      <c r="D7" s="5">
        <v>7806</v>
      </c>
      <c r="E7" s="5"/>
      <c r="F7" s="5"/>
      <c r="G7" s="5"/>
      <c r="H7" s="5" t="s">
        <v>69</v>
      </c>
      <c r="I7" s="5" t="s">
        <v>70</v>
      </c>
      <c r="J7" s="18">
        <v>44058</v>
      </c>
      <c r="K7" s="19">
        <v>3414480</v>
      </c>
      <c r="L7" s="19">
        <v>3414480</v>
      </c>
      <c r="M7" s="5" t="s">
        <v>61</v>
      </c>
      <c r="N7" s="5" t="s">
        <v>133</v>
      </c>
      <c r="O7" s="5" t="s">
        <v>62</v>
      </c>
      <c r="P7" s="19"/>
      <c r="Q7" s="19"/>
      <c r="R7" s="19"/>
      <c r="S7" s="5"/>
      <c r="T7" s="19"/>
      <c r="U7" s="5"/>
      <c r="V7" s="19"/>
      <c r="W7" s="19"/>
      <c r="X7" s="5"/>
      <c r="Y7" s="5"/>
      <c r="Z7" s="5"/>
      <c r="AA7" s="5"/>
      <c r="AB7" s="5"/>
      <c r="AC7" s="5"/>
      <c r="AD7" s="5"/>
      <c r="AE7" s="18">
        <v>44058</v>
      </c>
      <c r="AF7" s="5"/>
      <c r="AG7" s="5"/>
      <c r="AH7" s="5"/>
      <c r="AI7" s="5"/>
      <c r="AJ7" s="5"/>
      <c r="AK7" s="5"/>
      <c r="AL7" s="5"/>
      <c r="AM7" s="5"/>
      <c r="AN7" s="5"/>
      <c r="AO7" s="5">
        <v>20221108</v>
      </c>
    </row>
    <row r="8" spans="1:41" x14ac:dyDescent="0.25">
      <c r="A8" s="5">
        <v>901187426</v>
      </c>
      <c r="B8" s="5" t="s">
        <v>11</v>
      </c>
      <c r="C8" s="5" t="s">
        <v>12</v>
      </c>
      <c r="D8" s="5">
        <v>10363</v>
      </c>
      <c r="E8" s="5"/>
      <c r="F8" s="5"/>
      <c r="G8" s="5"/>
      <c r="H8" s="5" t="s">
        <v>71</v>
      </c>
      <c r="I8" s="5" t="s">
        <v>72</v>
      </c>
      <c r="J8" s="18">
        <v>44076</v>
      </c>
      <c r="K8" s="19">
        <v>68000</v>
      </c>
      <c r="L8" s="19">
        <v>68000</v>
      </c>
      <c r="M8" s="5" t="s">
        <v>61</v>
      </c>
      <c r="N8" s="5" t="s">
        <v>133</v>
      </c>
      <c r="O8" s="5" t="s">
        <v>62</v>
      </c>
      <c r="P8" s="19"/>
      <c r="Q8" s="19"/>
      <c r="R8" s="19"/>
      <c r="S8" s="5"/>
      <c r="T8" s="19"/>
      <c r="U8" s="5"/>
      <c r="V8" s="19"/>
      <c r="W8" s="19"/>
      <c r="X8" s="5"/>
      <c r="Y8" s="5"/>
      <c r="Z8" s="5"/>
      <c r="AA8" s="5"/>
      <c r="AB8" s="5"/>
      <c r="AC8" s="5"/>
      <c r="AD8" s="5"/>
      <c r="AE8" s="18">
        <v>44076</v>
      </c>
      <c r="AF8" s="5"/>
      <c r="AG8" s="5"/>
      <c r="AH8" s="5"/>
      <c r="AI8" s="5"/>
      <c r="AJ8" s="5"/>
      <c r="AK8" s="5"/>
      <c r="AL8" s="5"/>
      <c r="AM8" s="5"/>
      <c r="AN8" s="5"/>
      <c r="AO8" s="5">
        <v>20221108</v>
      </c>
    </row>
    <row r="9" spans="1:41" x14ac:dyDescent="0.25">
      <c r="A9" s="5">
        <v>901187426</v>
      </c>
      <c r="B9" s="5" t="s">
        <v>11</v>
      </c>
      <c r="C9" s="5" t="s">
        <v>12</v>
      </c>
      <c r="D9" s="5">
        <v>10803</v>
      </c>
      <c r="E9" s="5"/>
      <c r="F9" s="5"/>
      <c r="G9" s="5"/>
      <c r="H9" s="5" t="s">
        <v>73</v>
      </c>
      <c r="I9" s="5" t="s">
        <v>74</v>
      </c>
      <c r="J9" s="18">
        <v>44076</v>
      </c>
      <c r="K9" s="19">
        <v>1161260</v>
      </c>
      <c r="L9" s="19">
        <v>1161260</v>
      </c>
      <c r="M9" s="5" t="s">
        <v>61</v>
      </c>
      <c r="N9" s="5" t="s">
        <v>133</v>
      </c>
      <c r="O9" s="5" t="s">
        <v>62</v>
      </c>
      <c r="P9" s="19"/>
      <c r="Q9" s="19"/>
      <c r="R9" s="19"/>
      <c r="S9" s="5"/>
      <c r="T9" s="19"/>
      <c r="U9" s="5"/>
      <c r="V9" s="19"/>
      <c r="W9" s="19"/>
      <c r="X9" s="5"/>
      <c r="Y9" s="5"/>
      <c r="Z9" s="5"/>
      <c r="AA9" s="5"/>
      <c r="AB9" s="5"/>
      <c r="AC9" s="5"/>
      <c r="AD9" s="5"/>
      <c r="AE9" s="18">
        <v>44076</v>
      </c>
      <c r="AF9" s="5"/>
      <c r="AG9" s="5"/>
      <c r="AH9" s="5"/>
      <c r="AI9" s="5"/>
      <c r="AJ9" s="5"/>
      <c r="AK9" s="5"/>
      <c r="AL9" s="5"/>
      <c r="AM9" s="5"/>
      <c r="AN9" s="5"/>
      <c r="AO9" s="5">
        <v>20221108</v>
      </c>
    </row>
    <row r="10" spans="1:41" x14ac:dyDescent="0.25">
      <c r="A10" s="5">
        <v>901187426</v>
      </c>
      <c r="B10" s="5" t="s">
        <v>11</v>
      </c>
      <c r="C10" s="5" t="s">
        <v>12</v>
      </c>
      <c r="D10" s="5">
        <v>11010</v>
      </c>
      <c r="E10" s="5"/>
      <c r="F10" s="5"/>
      <c r="G10" s="5"/>
      <c r="H10" s="5" t="s">
        <v>75</v>
      </c>
      <c r="I10" s="5" t="s">
        <v>76</v>
      </c>
      <c r="J10" s="18">
        <v>44058</v>
      </c>
      <c r="K10" s="19">
        <v>64100</v>
      </c>
      <c r="L10" s="19">
        <v>64100</v>
      </c>
      <c r="M10" s="5" t="s">
        <v>61</v>
      </c>
      <c r="N10" s="5" t="s">
        <v>133</v>
      </c>
      <c r="O10" s="5" t="s">
        <v>62</v>
      </c>
      <c r="P10" s="19"/>
      <c r="Q10" s="19"/>
      <c r="R10" s="19"/>
      <c r="S10" s="5"/>
      <c r="T10" s="19"/>
      <c r="U10" s="5"/>
      <c r="V10" s="19"/>
      <c r="W10" s="19"/>
      <c r="X10" s="5"/>
      <c r="Y10" s="5"/>
      <c r="Z10" s="5"/>
      <c r="AA10" s="5"/>
      <c r="AB10" s="5"/>
      <c r="AC10" s="5"/>
      <c r="AD10" s="5"/>
      <c r="AE10" s="18">
        <v>44058</v>
      </c>
      <c r="AF10" s="5"/>
      <c r="AG10" s="5"/>
      <c r="AH10" s="5"/>
      <c r="AI10" s="5"/>
      <c r="AJ10" s="5"/>
      <c r="AK10" s="5"/>
      <c r="AL10" s="5"/>
      <c r="AM10" s="5"/>
      <c r="AN10" s="5"/>
      <c r="AO10" s="5">
        <v>20221108</v>
      </c>
    </row>
    <row r="11" spans="1:41" x14ac:dyDescent="0.25">
      <c r="A11" s="5">
        <v>901187426</v>
      </c>
      <c r="B11" s="5" t="s">
        <v>11</v>
      </c>
      <c r="C11" s="5" t="s">
        <v>12</v>
      </c>
      <c r="D11" s="5">
        <v>11133</v>
      </c>
      <c r="E11" s="5"/>
      <c r="F11" s="5"/>
      <c r="G11" s="5"/>
      <c r="H11" s="5" t="s">
        <v>77</v>
      </c>
      <c r="I11" s="5" t="s">
        <v>78</v>
      </c>
      <c r="J11" s="18">
        <v>44076</v>
      </c>
      <c r="K11" s="19">
        <v>655462</v>
      </c>
      <c r="L11" s="19">
        <v>655462</v>
      </c>
      <c r="M11" s="5" t="s">
        <v>61</v>
      </c>
      <c r="N11" s="5" t="s">
        <v>133</v>
      </c>
      <c r="O11" s="5" t="s">
        <v>62</v>
      </c>
      <c r="P11" s="19"/>
      <c r="Q11" s="19"/>
      <c r="R11" s="19"/>
      <c r="S11" s="5"/>
      <c r="T11" s="19"/>
      <c r="U11" s="5"/>
      <c r="V11" s="19"/>
      <c r="W11" s="19"/>
      <c r="X11" s="5"/>
      <c r="Y11" s="5"/>
      <c r="Z11" s="5"/>
      <c r="AA11" s="5"/>
      <c r="AB11" s="5"/>
      <c r="AC11" s="5"/>
      <c r="AD11" s="5"/>
      <c r="AE11" s="18">
        <v>44076</v>
      </c>
      <c r="AF11" s="5"/>
      <c r="AG11" s="5"/>
      <c r="AH11" s="5"/>
      <c r="AI11" s="5"/>
      <c r="AJ11" s="5"/>
      <c r="AK11" s="5"/>
      <c r="AL11" s="5"/>
      <c r="AM11" s="5"/>
      <c r="AN11" s="5"/>
      <c r="AO11" s="5">
        <v>20221108</v>
      </c>
    </row>
    <row r="12" spans="1:41" x14ac:dyDescent="0.25">
      <c r="A12" s="5">
        <v>901187426</v>
      </c>
      <c r="B12" s="5" t="s">
        <v>11</v>
      </c>
      <c r="C12" s="5" t="s">
        <v>12</v>
      </c>
      <c r="D12" s="5">
        <v>14084</v>
      </c>
      <c r="E12" s="5"/>
      <c r="F12" s="5"/>
      <c r="G12" s="5"/>
      <c r="H12" s="5" t="s">
        <v>79</v>
      </c>
      <c r="I12" s="5" t="s">
        <v>80</v>
      </c>
      <c r="J12" s="18">
        <v>44076</v>
      </c>
      <c r="K12" s="19">
        <v>1368595</v>
      </c>
      <c r="L12" s="19">
        <v>1368595</v>
      </c>
      <c r="M12" s="5" t="s">
        <v>61</v>
      </c>
      <c r="N12" s="5" t="s">
        <v>133</v>
      </c>
      <c r="O12" s="5" t="s">
        <v>62</v>
      </c>
      <c r="P12" s="19"/>
      <c r="Q12" s="19"/>
      <c r="R12" s="19"/>
      <c r="S12" s="5"/>
      <c r="T12" s="19"/>
      <c r="U12" s="5"/>
      <c r="V12" s="19"/>
      <c r="W12" s="19"/>
      <c r="X12" s="5"/>
      <c r="Y12" s="5"/>
      <c r="Z12" s="5"/>
      <c r="AA12" s="5"/>
      <c r="AB12" s="5"/>
      <c r="AC12" s="5"/>
      <c r="AD12" s="5"/>
      <c r="AE12" s="18">
        <v>44076</v>
      </c>
      <c r="AF12" s="5"/>
      <c r="AG12" s="5"/>
      <c r="AH12" s="5"/>
      <c r="AI12" s="5"/>
      <c r="AJ12" s="5"/>
      <c r="AK12" s="5"/>
      <c r="AL12" s="5"/>
      <c r="AM12" s="5"/>
      <c r="AN12" s="5"/>
      <c r="AO12" s="5">
        <v>20221108</v>
      </c>
    </row>
    <row r="13" spans="1:41" x14ac:dyDescent="0.25">
      <c r="A13" s="5">
        <v>901187426</v>
      </c>
      <c r="B13" s="5" t="s">
        <v>11</v>
      </c>
      <c r="C13" s="5" t="s">
        <v>12</v>
      </c>
      <c r="D13" s="5">
        <v>14871</v>
      </c>
      <c r="E13" s="5"/>
      <c r="F13" s="5"/>
      <c r="G13" s="5"/>
      <c r="H13" s="5" t="s">
        <v>81</v>
      </c>
      <c r="I13" s="5" t="s">
        <v>82</v>
      </c>
      <c r="J13" s="18">
        <v>43567</v>
      </c>
      <c r="K13" s="19">
        <v>195000</v>
      </c>
      <c r="L13" s="19">
        <v>195000</v>
      </c>
      <c r="M13" s="5" t="s">
        <v>61</v>
      </c>
      <c r="N13" s="5" t="s">
        <v>133</v>
      </c>
      <c r="O13" s="5" t="s">
        <v>62</v>
      </c>
      <c r="P13" s="19"/>
      <c r="Q13" s="19"/>
      <c r="R13" s="19"/>
      <c r="S13" s="5"/>
      <c r="T13" s="19"/>
      <c r="U13" s="5"/>
      <c r="V13" s="19"/>
      <c r="W13" s="19"/>
      <c r="X13" s="5"/>
      <c r="Y13" s="5"/>
      <c r="Z13" s="5"/>
      <c r="AA13" s="5"/>
      <c r="AB13" s="5"/>
      <c r="AC13" s="5"/>
      <c r="AD13" s="5"/>
      <c r="AE13" s="18">
        <v>43567</v>
      </c>
      <c r="AF13" s="5"/>
      <c r="AG13" s="5"/>
      <c r="AH13" s="5"/>
      <c r="AI13" s="5"/>
      <c r="AJ13" s="5"/>
      <c r="AK13" s="5"/>
      <c r="AL13" s="5"/>
      <c r="AM13" s="5"/>
      <c r="AN13" s="5"/>
      <c r="AO13" s="5">
        <v>20221108</v>
      </c>
    </row>
    <row r="14" spans="1:41" x14ac:dyDescent="0.25">
      <c r="A14" s="5">
        <v>901187426</v>
      </c>
      <c r="B14" s="5" t="s">
        <v>11</v>
      </c>
      <c r="C14" s="5" t="s">
        <v>12</v>
      </c>
      <c r="D14" s="5">
        <v>14959</v>
      </c>
      <c r="E14" s="5"/>
      <c r="F14" s="5"/>
      <c r="G14" s="5"/>
      <c r="H14" s="5" t="s">
        <v>83</v>
      </c>
      <c r="I14" s="5" t="s">
        <v>84</v>
      </c>
      <c r="J14" s="18">
        <v>44076</v>
      </c>
      <c r="K14" s="19">
        <v>351566</v>
      </c>
      <c r="L14" s="19">
        <v>351566</v>
      </c>
      <c r="M14" s="5" t="s">
        <v>61</v>
      </c>
      <c r="N14" s="5" t="s">
        <v>133</v>
      </c>
      <c r="O14" s="5" t="s">
        <v>62</v>
      </c>
      <c r="P14" s="19"/>
      <c r="Q14" s="19"/>
      <c r="R14" s="19"/>
      <c r="S14" s="5"/>
      <c r="T14" s="19"/>
      <c r="U14" s="5"/>
      <c r="V14" s="19"/>
      <c r="W14" s="19"/>
      <c r="X14" s="5"/>
      <c r="Y14" s="5"/>
      <c r="Z14" s="5"/>
      <c r="AA14" s="5"/>
      <c r="AB14" s="5"/>
      <c r="AC14" s="5"/>
      <c r="AD14" s="5"/>
      <c r="AE14" s="18">
        <v>44076</v>
      </c>
      <c r="AF14" s="5"/>
      <c r="AG14" s="5"/>
      <c r="AH14" s="5"/>
      <c r="AI14" s="5"/>
      <c r="AJ14" s="5"/>
      <c r="AK14" s="5"/>
      <c r="AL14" s="5"/>
      <c r="AM14" s="5"/>
      <c r="AN14" s="5"/>
      <c r="AO14" s="5">
        <v>20221108</v>
      </c>
    </row>
    <row r="15" spans="1:41" x14ac:dyDescent="0.25">
      <c r="A15" s="5">
        <v>901187426</v>
      </c>
      <c r="B15" s="5" t="s">
        <v>11</v>
      </c>
      <c r="C15" s="5" t="s">
        <v>12</v>
      </c>
      <c r="D15" s="5">
        <v>16382</v>
      </c>
      <c r="E15" s="5"/>
      <c r="F15" s="5"/>
      <c r="G15" s="5"/>
      <c r="H15" s="5" t="s">
        <v>85</v>
      </c>
      <c r="I15" s="5" t="s">
        <v>86</v>
      </c>
      <c r="J15" s="18">
        <v>44076</v>
      </c>
      <c r="K15" s="19">
        <v>385833</v>
      </c>
      <c r="L15" s="19">
        <v>385833</v>
      </c>
      <c r="M15" s="5" t="s">
        <v>61</v>
      </c>
      <c r="N15" s="5" t="s">
        <v>133</v>
      </c>
      <c r="O15" s="5" t="s">
        <v>62</v>
      </c>
      <c r="P15" s="19"/>
      <c r="Q15" s="19"/>
      <c r="R15" s="19"/>
      <c r="S15" s="5"/>
      <c r="T15" s="19"/>
      <c r="U15" s="5"/>
      <c r="V15" s="19"/>
      <c r="W15" s="19"/>
      <c r="X15" s="5"/>
      <c r="Y15" s="5"/>
      <c r="Z15" s="5"/>
      <c r="AA15" s="5"/>
      <c r="AB15" s="5"/>
      <c r="AC15" s="5"/>
      <c r="AD15" s="5"/>
      <c r="AE15" s="18">
        <v>44076</v>
      </c>
      <c r="AF15" s="5"/>
      <c r="AG15" s="5"/>
      <c r="AH15" s="5"/>
      <c r="AI15" s="5"/>
      <c r="AJ15" s="5"/>
      <c r="AK15" s="5"/>
      <c r="AL15" s="5"/>
      <c r="AM15" s="5"/>
      <c r="AN15" s="5"/>
      <c r="AO15" s="5">
        <v>20221108</v>
      </c>
    </row>
    <row r="16" spans="1:41" x14ac:dyDescent="0.25">
      <c r="A16" s="5">
        <v>901187426</v>
      </c>
      <c r="B16" s="5" t="s">
        <v>11</v>
      </c>
      <c r="C16" s="5" t="s">
        <v>12</v>
      </c>
      <c r="D16" s="5">
        <v>16647</v>
      </c>
      <c r="E16" s="5"/>
      <c r="F16" s="5"/>
      <c r="G16" s="5"/>
      <c r="H16" s="5" t="s">
        <v>87</v>
      </c>
      <c r="I16" s="5" t="s">
        <v>88</v>
      </c>
      <c r="J16" s="18">
        <v>44076</v>
      </c>
      <c r="K16" s="19">
        <v>195000</v>
      </c>
      <c r="L16" s="19">
        <v>195000</v>
      </c>
      <c r="M16" s="5" t="s">
        <v>61</v>
      </c>
      <c r="N16" s="5" t="s">
        <v>133</v>
      </c>
      <c r="O16" s="5" t="s">
        <v>62</v>
      </c>
      <c r="P16" s="19"/>
      <c r="Q16" s="19"/>
      <c r="R16" s="19"/>
      <c r="S16" s="5"/>
      <c r="T16" s="19"/>
      <c r="U16" s="5"/>
      <c r="V16" s="19"/>
      <c r="W16" s="19"/>
      <c r="X16" s="5"/>
      <c r="Y16" s="5"/>
      <c r="Z16" s="5"/>
      <c r="AA16" s="5"/>
      <c r="AB16" s="5"/>
      <c r="AC16" s="5"/>
      <c r="AD16" s="5"/>
      <c r="AE16" s="18">
        <v>44076</v>
      </c>
      <c r="AF16" s="5"/>
      <c r="AG16" s="5"/>
      <c r="AH16" s="5"/>
      <c r="AI16" s="5"/>
      <c r="AJ16" s="5"/>
      <c r="AK16" s="5"/>
      <c r="AL16" s="5"/>
      <c r="AM16" s="5"/>
      <c r="AN16" s="5"/>
      <c r="AO16" s="5">
        <v>20221108</v>
      </c>
    </row>
    <row r="17" spans="1:41" x14ac:dyDescent="0.25">
      <c r="A17" s="5">
        <v>901187426</v>
      </c>
      <c r="B17" s="5" t="s">
        <v>11</v>
      </c>
      <c r="C17" s="5" t="s">
        <v>12</v>
      </c>
      <c r="D17" s="5">
        <v>17515</v>
      </c>
      <c r="E17" s="5"/>
      <c r="F17" s="5"/>
      <c r="G17" s="5"/>
      <c r="H17" s="5" t="s">
        <v>89</v>
      </c>
      <c r="I17" s="5" t="s">
        <v>90</v>
      </c>
      <c r="J17" s="18">
        <v>44086</v>
      </c>
      <c r="K17" s="19">
        <v>273447</v>
      </c>
      <c r="L17" s="19">
        <v>273447</v>
      </c>
      <c r="M17" s="5" t="s">
        <v>61</v>
      </c>
      <c r="N17" s="5" t="s">
        <v>133</v>
      </c>
      <c r="O17" s="5" t="s">
        <v>62</v>
      </c>
      <c r="P17" s="19"/>
      <c r="Q17" s="19"/>
      <c r="R17" s="19"/>
      <c r="S17" s="5"/>
      <c r="T17" s="19"/>
      <c r="U17" s="5"/>
      <c r="V17" s="19"/>
      <c r="W17" s="19"/>
      <c r="X17" s="5"/>
      <c r="Y17" s="5"/>
      <c r="Z17" s="5"/>
      <c r="AA17" s="5"/>
      <c r="AB17" s="5"/>
      <c r="AC17" s="5"/>
      <c r="AD17" s="5"/>
      <c r="AE17" s="18">
        <v>44086</v>
      </c>
      <c r="AF17" s="5"/>
      <c r="AG17" s="5"/>
      <c r="AH17" s="5"/>
      <c r="AI17" s="5"/>
      <c r="AJ17" s="5"/>
      <c r="AK17" s="5"/>
      <c r="AL17" s="5"/>
      <c r="AM17" s="5"/>
      <c r="AN17" s="5"/>
      <c r="AO17" s="5">
        <v>20221108</v>
      </c>
    </row>
    <row r="18" spans="1:41" x14ac:dyDescent="0.25">
      <c r="A18" s="5">
        <v>901187426</v>
      </c>
      <c r="B18" s="5" t="s">
        <v>11</v>
      </c>
      <c r="C18" s="5" t="s">
        <v>12</v>
      </c>
      <c r="D18" s="5">
        <v>17259</v>
      </c>
      <c r="E18" s="5" t="s">
        <v>12</v>
      </c>
      <c r="F18" s="5">
        <v>17259</v>
      </c>
      <c r="G18" s="5"/>
      <c r="H18" s="5" t="s">
        <v>91</v>
      </c>
      <c r="I18" s="5" t="s">
        <v>92</v>
      </c>
      <c r="J18" s="18">
        <v>44086</v>
      </c>
      <c r="K18" s="19">
        <v>187338</v>
      </c>
      <c r="L18" s="19">
        <v>187338</v>
      </c>
      <c r="M18" s="5" t="s">
        <v>93</v>
      </c>
      <c r="N18" s="5" t="s">
        <v>136</v>
      </c>
      <c r="O18" s="5" t="s">
        <v>94</v>
      </c>
      <c r="P18" s="19">
        <v>187338</v>
      </c>
      <c r="Q18" s="19">
        <v>0</v>
      </c>
      <c r="R18" s="19">
        <v>0</v>
      </c>
      <c r="S18" s="5"/>
      <c r="T18" s="19">
        <v>0</v>
      </c>
      <c r="U18" s="5"/>
      <c r="V18" s="19">
        <v>187338</v>
      </c>
      <c r="W18" s="19">
        <v>0</v>
      </c>
      <c r="X18" s="5"/>
      <c r="Y18" s="19">
        <v>187338</v>
      </c>
      <c r="Z18" s="5">
        <v>2200973538</v>
      </c>
      <c r="AA18" s="5" t="s">
        <v>135</v>
      </c>
      <c r="AB18" s="5"/>
      <c r="AC18" s="5"/>
      <c r="AD18" s="5"/>
      <c r="AE18" s="18">
        <v>44086</v>
      </c>
      <c r="AF18" s="5"/>
      <c r="AG18" s="5">
        <v>2</v>
      </c>
      <c r="AH18" s="5"/>
      <c r="AI18" s="5"/>
      <c r="AJ18" s="5">
        <v>1</v>
      </c>
      <c r="AK18" s="5">
        <v>20200930</v>
      </c>
      <c r="AL18" s="5">
        <v>20200912</v>
      </c>
      <c r="AM18" s="5">
        <v>187338</v>
      </c>
      <c r="AN18" s="5">
        <v>0</v>
      </c>
      <c r="AO18" s="5">
        <v>20221108</v>
      </c>
    </row>
    <row r="19" spans="1:41" x14ac:dyDescent="0.25">
      <c r="A19" s="5">
        <v>901187426</v>
      </c>
      <c r="B19" s="5" t="s">
        <v>11</v>
      </c>
      <c r="C19" s="5" t="s">
        <v>12</v>
      </c>
      <c r="D19" s="5">
        <v>17516</v>
      </c>
      <c r="E19" s="5" t="s">
        <v>12</v>
      </c>
      <c r="F19" s="5">
        <v>17516</v>
      </c>
      <c r="G19" s="5"/>
      <c r="H19" s="5" t="s">
        <v>95</v>
      </c>
      <c r="I19" s="5" t="s">
        <v>96</v>
      </c>
      <c r="J19" s="18">
        <v>44086</v>
      </c>
      <c r="K19" s="19">
        <v>26029821</v>
      </c>
      <c r="L19" s="19">
        <v>26029821</v>
      </c>
      <c r="M19" s="5" t="s">
        <v>97</v>
      </c>
      <c r="N19" s="5" t="s">
        <v>134</v>
      </c>
      <c r="O19" s="5" t="s">
        <v>94</v>
      </c>
      <c r="P19" s="19">
        <v>26029821</v>
      </c>
      <c r="Q19" s="19">
        <v>0</v>
      </c>
      <c r="R19" s="19">
        <v>0</v>
      </c>
      <c r="S19" s="5"/>
      <c r="T19" s="19">
        <v>26029821</v>
      </c>
      <c r="U19" s="5" t="s">
        <v>98</v>
      </c>
      <c r="V19" s="19">
        <v>0</v>
      </c>
      <c r="W19" s="19">
        <v>26029821</v>
      </c>
      <c r="X19" s="5"/>
      <c r="Y19" s="5"/>
      <c r="Z19" s="5"/>
      <c r="AA19" s="5"/>
      <c r="AB19" s="5"/>
      <c r="AC19" s="5"/>
      <c r="AD19" s="5"/>
      <c r="AE19" s="18">
        <v>44086</v>
      </c>
      <c r="AF19" s="5"/>
      <c r="AG19" s="5">
        <v>9</v>
      </c>
      <c r="AH19" s="5"/>
      <c r="AI19" s="5" t="s">
        <v>99</v>
      </c>
      <c r="AJ19" s="5">
        <v>1</v>
      </c>
      <c r="AK19" s="5">
        <v>21001231</v>
      </c>
      <c r="AL19" s="5">
        <v>20200912</v>
      </c>
      <c r="AM19" s="5">
        <v>26029821</v>
      </c>
      <c r="AN19" s="5">
        <v>0</v>
      </c>
      <c r="AO19" s="5">
        <v>20221108</v>
      </c>
    </row>
    <row r="20" spans="1:41" x14ac:dyDescent="0.25">
      <c r="A20" s="5">
        <v>901187426</v>
      </c>
      <c r="B20" s="5" t="s">
        <v>11</v>
      </c>
      <c r="C20" s="5" t="s">
        <v>12</v>
      </c>
      <c r="D20" s="5">
        <v>19993</v>
      </c>
      <c r="E20" s="5" t="s">
        <v>12</v>
      </c>
      <c r="F20" s="5">
        <v>19993</v>
      </c>
      <c r="G20" s="5"/>
      <c r="H20" s="5" t="s">
        <v>100</v>
      </c>
      <c r="I20" s="5" t="s">
        <v>101</v>
      </c>
      <c r="J20" s="18">
        <v>44086</v>
      </c>
      <c r="K20" s="19">
        <v>269323</v>
      </c>
      <c r="L20" s="19">
        <v>269323</v>
      </c>
      <c r="M20" s="5" t="s">
        <v>97</v>
      </c>
      <c r="N20" s="5" t="s">
        <v>134</v>
      </c>
      <c r="O20" s="5" t="s">
        <v>94</v>
      </c>
      <c r="P20" s="19">
        <v>269323</v>
      </c>
      <c r="Q20" s="19">
        <v>0</v>
      </c>
      <c r="R20" s="19">
        <v>0</v>
      </c>
      <c r="S20" s="5"/>
      <c r="T20" s="19">
        <v>269323</v>
      </c>
      <c r="U20" s="5" t="s">
        <v>102</v>
      </c>
      <c r="V20" s="19">
        <v>0</v>
      </c>
      <c r="W20" s="19">
        <v>269323</v>
      </c>
      <c r="X20" s="5"/>
      <c r="Y20" s="5"/>
      <c r="Z20" s="5"/>
      <c r="AA20" s="5"/>
      <c r="AB20" s="5"/>
      <c r="AC20" s="5"/>
      <c r="AD20" s="5"/>
      <c r="AE20" s="18">
        <v>44086</v>
      </c>
      <c r="AF20" s="5"/>
      <c r="AG20" s="5">
        <v>9</v>
      </c>
      <c r="AH20" s="5"/>
      <c r="AI20" s="5" t="s">
        <v>99</v>
      </c>
      <c r="AJ20" s="5">
        <v>1</v>
      </c>
      <c r="AK20" s="5">
        <v>21001231</v>
      </c>
      <c r="AL20" s="5">
        <v>20200912</v>
      </c>
      <c r="AM20" s="5">
        <v>269323</v>
      </c>
      <c r="AN20" s="5">
        <v>0</v>
      </c>
      <c r="AO20" s="5">
        <v>20221108</v>
      </c>
    </row>
    <row r="21" spans="1:41" x14ac:dyDescent="0.25">
      <c r="A21" s="5">
        <v>901187426</v>
      </c>
      <c r="B21" s="5" t="s">
        <v>11</v>
      </c>
      <c r="C21" s="5" t="s">
        <v>12</v>
      </c>
      <c r="D21" s="5">
        <v>22018</v>
      </c>
      <c r="E21" s="5" t="s">
        <v>12</v>
      </c>
      <c r="F21" s="5">
        <v>22018</v>
      </c>
      <c r="G21" s="5"/>
      <c r="H21" s="5" t="s">
        <v>103</v>
      </c>
      <c r="I21" s="5" t="s">
        <v>104</v>
      </c>
      <c r="J21" s="18">
        <v>44086</v>
      </c>
      <c r="K21" s="19">
        <v>272813</v>
      </c>
      <c r="L21" s="19">
        <v>272813</v>
      </c>
      <c r="M21" s="5" t="s">
        <v>97</v>
      </c>
      <c r="N21" s="5" t="s">
        <v>134</v>
      </c>
      <c r="O21" s="5" t="s">
        <v>94</v>
      </c>
      <c r="P21" s="19">
        <v>272813</v>
      </c>
      <c r="Q21" s="19">
        <v>0</v>
      </c>
      <c r="R21" s="19">
        <v>0</v>
      </c>
      <c r="S21" s="5"/>
      <c r="T21" s="19">
        <v>272813</v>
      </c>
      <c r="U21" s="5" t="s">
        <v>102</v>
      </c>
      <c r="V21" s="19">
        <v>0</v>
      </c>
      <c r="W21" s="19">
        <v>272813</v>
      </c>
      <c r="X21" s="5"/>
      <c r="Y21" s="5"/>
      <c r="Z21" s="5"/>
      <c r="AA21" s="5"/>
      <c r="AB21" s="5"/>
      <c r="AC21" s="5"/>
      <c r="AD21" s="5"/>
      <c r="AE21" s="18">
        <v>44086</v>
      </c>
      <c r="AF21" s="5"/>
      <c r="AG21" s="5">
        <v>9</v>
      </c>
      <c r="AH21" s="5"/>
      <c r="AI21" s="5" t="s">
        <v>99</v>
      </c>
      <c r="AJ21" s="5">
        <v>1</v>
      </c>
      <c r="AK21" s="5">
        <v>21001231</v>
      </c>
      <c r="AL21" s="5">
        <v>20200912</v>
      </c>
      <c r="AM21" s="5">
        <v>272813</v>
      </c>
      <c r="AN21" s="5">
        <v>0</v>
      </c>
      <c r="AO21" s="5">
        <v>20221108</v>
      </c>
    </row>
    <row r="22" spans="1:41" x14ac:dyDescent="0.25">
      <c r="A22" s="5">
        <v>901187426</v>
      </c>
      <c r="B22" s="5" t="s">
        <v>11</v>
      </c>
      <c r="C22" s="5" t="s">
        <v>12</v>
      </c>
      <c r="D22" s="5">
        <v>26022</v>
      </c>
      <c r="E22" s="5" t="s">
        <v>12</v>
      </c>
      <c r="F22" s="5">
        <v>26022</v>
      </c>
      <c r="G22" s="5"/>
      <c r="H22" s="5" t="s">
        <v>105</v>
      </c>
      <c r="I22" s="5" t="s">
        <v>106</v>
      </c>
      <c r="J22" s="18">
        <v>44086</v>
      </c>
      <c r="K22" s="19">
        <v>325338</v>
      </c>
      <c r="L22" s="19">
        <v>325338</v>
      </c>
      <c r="M22" s="5" t="s">
        <v>97</v>
      </c>
      <c r="N22" s="5" t="s">
        <v>134</v>
      </c>
      <c r="O22" s="5" t="s">
        <v>94</v>
      </c>
      <c r="P22" s="19">
        <v>325338</v>
      </c>
      <c r="Q22" s="19">
        <v>0</v>
      </c>
      <c r="R22" s="19">
        <v>0</v>
      </c>
      <c r="S22" s="5"/>
      <c r="T22" s="19">
        <v>325338</v>
      </c>
      <c r="U22" s="5" t="s">
        <v>102</v>
      </c>
      <c r="V22" s="19">
        <v>0</v>
      </c>
      <c r="W22" s="19">
        <v>325338</v>
      </c>
      <c r="X22" s="5"/>
      <c r="Y22" s="5"/>
      <c r="Z22" s="5"/>
      <c r="AA22" s="5"/>
      <c r="AB22" s="5"/>
      <c r="AC22" s="5"/>
      <c r="AD22" s="5"/>
      <c r="AE22" s="18">
        <v>44086</v>
      </c>
      <c r="AF22" s="5"/>
      <c r="AG22" s="5">
        <v>9</v>
      </c>
      <c r="AH22" s="5"/>
      <c r="AI22" s="5" t="s">
        <v>99</v>
      </c>
      <c r="AJ22" s="5">
        <v>1</v>
      </c>
      <c r="AK22" s="5">
        <v>21001231</v>
      </c>
      <c r="AL22" s="5">
        <v>20200912</v>
      </c>
      <c r="AM22" s="5">
        <v>325338</v>
      </c>
      <c r="AN22" s="5">
        <v>0</v>
      </c>
      <c r="AO22" s="5">
        <v>20221108</v>
      </c>
    </row>
    <row r="23" spans="1:41" x14ac:dyDescent="0.25">
      <c r="A23" s="5">
        <v>901187426</v>
      </c>
      <c r="B23" s="5" t="s">
        <v>11</v>
      </c>
      <c r="C23" s="5" t="s">
        <v>12</v>
      </c>
      <c r="D23" s="5">
        <v>27050</v>
      </c>
      <c r="E23" s="5" t="s">
        <v>12</v>
      </c>
      <c r="F23" s="5">
        <v>27050</v>
      </c>
      <c r="G23" s="5"/>
      <c r="H23" s="5" t="s">
        <v>107</v>
      </c>
      <c r="I23" s="5" t="s">
        <v>108</v>
      </c>
      <c r="J23" s="18">
        <v>44086</v>
      </c>
      <c r="K23" s="19">
        <v>204701</v>
      </c>
      <c r="L23" s="19">
        <v>204701</v>
      </c>
      <c r="M23" s="5" t="s">
        <v>97</v>
      </c>
      <c r="N23" s="5" t="s">
        <v>134</v>
      </c>
      <c r="O23" s="5" t="s">
        <v>94</v>
      </c>
      <c r="P23" s="19">
        <v>204701</v>
      </c>
      <c r="Q23" s="19">
        <v>0</v>
      </c>
      <c r="R23" s="19">
        <v>0</v>
      </c>
      <c r="S23" s="5"/>
      <c r="T23" s="19">
        <v>204701</v>
      </c>
      <c r="U23" s="5" t="s">
        <v>109</v>
      </c>
      <c r="V23" s="19">
        <v>0</v>
      </c>
      <c r="W23" s="19">
        <v>204701</v>
      </c>
      <c r="X23" s="5"/>
      <c r="Y23" s="5"/>
      <c r="Z23" s="5"/>
      <c r="AA23" s="5"/>
      <c r="AB23" s="5"/>
      <c r="AC23" s="5"/>
      <c r="AD23" s="5"/>
      <c r="AE23" s="18">
        <v>44086</v>
      </c>
      <c r="AF23" s="5"/>
      <c r="AG23" s="5">
        <v>9</v>
      </c>
      <c r="AH23" s="5"/>
      <c r="AI23" s="5" t="s">
        <v>99</v>
      </c>
      <c r="AJ23" s="5">
        <v>1</v>
      </c>
      <c r="AK23" s="5">
        <v>21001231</v>
      </c>
      <c r="AL23" s="5">
        <v>20200912</v>
      </c>
      <c r="AM23" s="5">
        <v>204701</v>
      </c>
      <c r="AN23" s="5">
        <v>0</v>
      </c>
      <c r="AO23" s="5">
        <v>20221108</v>
      </c>
    </row>
    <row r="24" spans="1:41" x14ac:dyDescent="0.25">
      <c r="A24" s="5">
        <v>901187426</v>
      </c>
      <c r="B24" s="5" t="s">
        <v>11</v>
      </c>
      <c r="C24" s="5" t="s">
        <v>12</v>
      </c>
      <c r="D24" s="5">
        <v>29875</v>
      </c>
      <c r="E24" s="5" t="s">
        <v>12</v>
      </c>
      <c r="F24" s="5">
        <v>29875</v>
      </c>
      <c r="G24" s="5"/>
      <c r="H24" s="5" t="s">
        <v>110</v>
      </c>
      <c r="I24" s="5" t="s">
        <v>111</v>
      </c>
      <c r="J24" s="18">
        <v>44086</v>
      </c>
      <c r="K24" s="19">
        <v>129204</v>
      </c>
      <c r="L24" s="19">
        <v>129204</v>
      </c>
      <c r="M24" s="5" t="s">
        <v>97</v>
      </c>
      <c r="N24" s="5" t="s">
        <v>134</v>
      </c>
      <c r="O24" s="5" t="s">
        <v>94</v>
      </c>
      <c r="P24" s="19">
        <v>129204</v>
      </c>
      <c r="Q24" s="19">
        <v>0</v>
      </c>
      <c r="R24" s="19">
        <v>0</v>
      </c>
      <c r="S24" s="5"/>
      <c r="T24" s="19">
        <v>129204</v>
      </c>
      <c r="U24" s="5" t="s">
        <v>112</v>
      </c>
      <c r="V24" s="19">
        <v>0</v>
      </c>
      <c r="W24" s="19">
        <v>129204</v>
      </c>
      <c r="X24" s="5"/>
      <c r="Y24" s="5"/>
      <c r="Z24" s="5"/>
      <c r="AA24" s="5"/>
      <c r="AB24" s="5"/>
      <c r="AC24" s="5"/>
      <c r="AD24" s="5"/>
      <c r="AE24" s="18">
        <v>44086</v>
      </c>
      <c r="AF24" s="5"/>
      <c r="AG24" s="5">
        <v>9</v>
      </c>
      <c r="AH24" s="5"/>
      <c r="AI24" s="5" t="s">
        <v>99</v>
      </c>
      <c r="AJ24" s="5">
        <v>1</v>
      </c>
      <c r="AK24" s="5">
        <v>21001231</v>
      </c>
      <c r="AL24" s="5">
        <v>20200912</v>
      </c>
      <c r="AM24" s="5">
        <v>129204</v>
      </c>
      <c r="AN24" s="5">
        <v>0</v>
      </c>
      <c r="AO24" s="5">
        <v>20221108</v>
      </c>
    </row>
    <row r="25" spans="1:41" x14ac:dyDescent="0.25">
      <c r="A25" s="5">
        <v>901187426</v>
      </c>
      <c r="B25" s="5" t="s">
        <v>11</v>
      </c>
      <c r="C25" s="5" t="s">
        <v>12</v>
      </c>
      <c r="D25" s="5">
        <v>31040</v>
      </c>
      <c r="E25" s="5" t="s">
        <v>12</v>
      </c>
      <c r="F25" s="5">
        <v>31040</v>
      </c>
      <c r="G25" s="5"/>
      <c r="H25" s="5" t="s">
        <v>113</v>
      </c>
      <c r="I25" s="5" t="s">
        <v>114</v>
      </c>
      <c r="J25" s="18">
        <v>44086</v>
      </c>
      <c r="K25" s="19">
        <v>68000</v>
      </c>
      <c r="L25" s="19">
        <v>68000</v>
      </c>
      <c r="M25" s="5" t="s">
        <v>97</v>
      </c>
      <c r="N25" s="5" t="s">
        <v>134</v>
      </c>
      <c r="O25" s="5" t="s">
        <v>94</v>
      </c>
      <c r="P25" s="19">
        <v>68000</v>
      </c>
      <c r="Q25" s="19">
        <v>0</v>
      </c>
      <c r="R25" s="19">
        <v>0</v>
      </c>
      <c r="S25" s="5"/>
      <c r="T25" s="19">
        <v>68000</v>
      </c>
      <c r="U25" s="5" t="s">
        <v>102</v>
      </c>
      <c r="V25" s="19">
        <v>0</v>
      </c>
      <c r="W25" s="19">
        <v>68000</v>
      </c>
      <c r="X25" s="5"/>
      <c r="Y25" s="5"/>
      <c r="Z25" s="5"/>
      <c r="AA25" s="5"/>
      <c r="AB25" s="5"/>
      <c r="AC25" s="5"/>
      <c r="AD25" s="5"/>
      <c r="AE25" s="18">
        <v>44086</v>
      </c>
      <c r="AF25" s="5"/>
      <c r="AG25" s="5">
        <v>9</v>
      </c>
      <c r="AH25" s="5"/>
      <c r="AI25" s="5" t="s">
        <v>99</v>
      </c>
      <c r="AJ25" s="5">
        <v>1</v>
      </c>
      <c r="AK25" s="5">
        <v>21001231</v>
      </c>
      <c r="AL25" s="5">
        <v>20200912</v>
      </c>
      <c r="AM25" s="5">
        <v>68000</v>
      </c>
      <c r="AN25" s="5">
        <v>0</v>
      </c>
      <c r="AO25" s="5">
        <v>20221108</v>
      </c>
    </row>
    <row r="26" spans="1:41" x14ac:dyDescent="0.25">
      <c r="A26" s="5">
        <v>901187426</v>
      </c>
      <c r="B26" s="5" t="s">
        <v>11</v>
      </c>
      <c r="C26" s="5" t="s">
        <v>12</v>
      </c>
      <c r="D26" s="5">
        <v>34477</v>
      </c>
      <c r="E26" s="5" t="s">
        <v>12</v>
      </c>
      <c r="F26" s="5">
        <v>34477</v>
      </c>
      <c r="G26" s="5"/>
      <c r="H26" s="5" t="s">
        <v>115</v>
      </c>
      <c r="I26" s="5" t="s">
        <v>116</v>
      </c>
      <c r="J26" s="18">
        <v>44086</v>
      </c>
      <c r="K26" s="19">
        <v>1513442</v>
      </c>
      <c r="L26" s="19">
        <v>1513442</v>
      </c>
      <c r="M26" s="5" t="s">
        <v>97</v>
      </c>
      <c r="N26" s="5" t="s">
        <v>134</v>
      </c>
      <c r="O26" s="5" t="s">
        <v>94</v>
      </c>
      <c r="P26" s="19">
        <v>1513442</v>
      </c>
      <c r="Q26" s="19">
        <v>0</v>
      </c>
      <c r="R26" s="19">
        <v>0</v>
      </c>
      <c r="S26" s="5"/>
      <c r="T26" s="19">
        <v>1513442</v>
      </c>
      <c r="U26" s="5" t="s">
        <v>117</v>
      </c>
      <c r="V26" s="19">
        <v>0</v>
      </c>
      <c r="W26" s="19">
        <v>1513442</v>
      </c>
      <c r="X26" s="5"/>
      <c r="Y26" s="5"/>
      <c r="Z26" s="5"/>
      <c r="AA26" s="5"/>
      <c r="AB26" s="5"/>
      <c r="AC26" s="5"/>
      <c r="AD26" s="5"/>
      <c r="AE26" s="18">
        <v>44086</v>
      </c>
      <c r="AF26" s="5"/>
      <c r="AG26" s="5">
        <v>9</v>
      </c>
      <c r="AH26" s="5"/>
      <c r="AI26" s="5" t="s">
        <v>99</v>
      </c>
      <c r="AJ26" s="5">
        <v>1</v>
      </c>
      <c r="AK26" s="5">
        <v>21001231</v>
      </c>
      <c r="AL26" s="5">
        <v>20200912</v>
      </c>
      <c r="AM26" s="5">
        <v>1513442</v>
      </c>
      <c r="AN26" s="5">
        <v>0</v>
      </c>
      <c r="AO26" s="5">
        <v>20221108</v>
      </c>
    </row>
    <row r="27" spans="1:41" x14ac:dyDescent="0.25">
      <c r="A27" s="5">
        <v>901187426</v>
      </c>
      <c r="B27" s="5" t="s">
        <v>11</v>
      </c>
      <c r="C27" s="5" t="s">
        <v>12</v>
      </c>
      <c r="D27" s="5">
        <v>34962</v>
      </c>
      <c r="E27" s="5" t="s">
        <v>12</v>
      </c>
      <c r="F27" s="5">
        <v>34962</v>
      </c>
      <c r="G27" s="5"/>
      <c r="H27" s="5" t="s">
        <v>118</v>
      </c>
      <c r="I27" s="5" t="s">
        <v>119</v>
      </c>
      <c r="J27" s="18">
        <v>44086</v>
      </c>
      <c r="K27" s="19">
        <v>272984</v>
      </c>
      <c r="L27" s="19">
        <v>272984</v>
      </c>
      <c r="M27" s="5" t="s">
        <v>97</v>
      </c>
      <c r="N27" s="5" t="s">
        <v>134</v>
      </c>
      <c r="O27" s="5" t="s">
        <v>94</v>
      </c>
      <c r="P27" s="19">
        <v>272984</v>
      </c>
      <c r="Q27" s="19">
        <v>0</v>
      </c>
      <c r="R27" s="19">
        <v>0</v>
      </c>
      <c r="S27" s="5"/>
      <c r="T27" s="19">
        <v>272984</v>
      </c>
      <c r="U27" s="5" t="s">
        <v>120</v>
      </c>
      <c r="V27" s="19">
        <v>0</v>
      </c>
      <c r="W27" s="19">
        <v>272984</v>
      </c>
      <c r="X27" s="5"/>
      <c r="Y27" s="5"/>
      <c r="Z27" s="5"/>
      <c r="AA27" s="5"/>
      <c r="AB27" s="5"/>
      <c r="AC27" s="5"/>
      <c r="AD27" s="5"/>
      <c r="AE27" s="18">
        <v>44086</v>
      </c>
      <c r="AF27" s="5"/>
      <c r="AG27" s="5">
        <v>9</v>
      </c>
      <c r="AH27" s="5"/>
      <c r="AI27" s="5" t="s">
        <v>99</v>
      </c>
      <c r="AJ27" s="5">
        <v>1</v>
      </c>
      <c r="AK27" s="5">
        <v>21001231</v>
      </c>
      <c r="AL27" s="5">
        <v>20200912</v>
      </c>
      <c r="AM27" s="5">
        <v>272984</v>
      </c>
      <c r="AN27" s="5">
        <v>0</v>
      </c>
      <c r="AO27" s="5">
        <v>20221108</v>
      </c>
    </row>
    <row r="28" spans="1:41" x14ac:dyDescent="0.25">
      <c r="A28" s="5">
        <v>901187426</v>
      </c>
      <c r="B28" s="5" t="s">
        <v>11</v>
      </c>
      <c r="C28" s="5" t="s">
        <v>12</v>
      </c>
      <c r="D28" s="5">
        <v>35481</v>
      </c>
      <c r="E28" s="5" t="s">
        <v>12</v>
      </c>
      <c r="F28" s="5">
        <v>35481</v>
      </c>
      <c r="G28" s="5"/>
      <c r="H28" s="5" t="s">
        <v>121</v>
      </c>
      <c r="I28" s="5" t="s">
        <v>122</v>
      </c>
      <c r="J28" s="18">
        <v>44086</v>
      </c>
      <c r="K28" s="19">
        <v>341291</v>
      </c>
      <c r="L28" s="19">
        <v>341291</v>
      </c>
      <c r="M28" s="5" t="s">
        <v>97</v>
      </c>
      <c r="N28" s="5" t="s">
        <v>134</v>
      </c>
      <c r="O28" s="5" t="s">
        <v>94</v>
      </c>
      <c r="P28" s="19">
        <v>341291</v>
      </c>
      <c r="Q28" s="19">
        <v>0</v>
      </c>
      <c r="R28" s="19">
        <v>0</v>
      </c>
      <c r="S28" s="5"/>
      <c r="T28" s="19">
        <v>341291</v>
      </c>
      <c r="U28" s="5" t="s">
        <v>123</v>
      </c>
      <c r="V28" s="19">
        <v>0</v>
      </c>
      <c r="W28" s="19">
        <v>341291</v>
      </c>
      <c r="X28" s="5"/>
      <c r="Y28" s="5"/>
      <c r="Z28" s="5"/>
      <c r="AA28" s="5"/>
      <c r="AB28" s="5"/>
      <c r="AC28" s="5"/>
      <c r="AD28" s="5"/>
      <c r="AE28" s="18">
        <v>44086</v>
      </c>
      <c r="AF28" s="5"/>
      <c r="AG28" s="5">
        <v>9</v>
      </c>
      <c r="AH28" s="5"/>
      <c r="AI28" s="5" t="s">
        <v>99</v>
      </c>
      <c r="AJ28" s="5">
        <v>1</v>
      </c>
      <c r="AK28" s="5">
        <v>21001231</v>
      </c>
      <c r="AL28" s="5">
        <v>20200912</v>
      </c>
      <c r="AM28" s="5">
        <v>341291</v>
      </c>
      <c r="AN28" s="5">
        <v>0</v>
      </c>
      <c r="AO28" s="5">
        <v>20221108</v>
      </c>
    </row>
    <row r="29" spans="1:41" x14ac:dyDescent="0.25">
      <c r="A29" s="5">
        <v>901187426</v>
      </c>
      <c r="B29" s="5" t="s">
        <v>11</v>
      </c>
      <c r="C29" s="5" t="s">
        <v>12</v>
      </c>
      <c r="D29" s="5">
        <v>16655</v>
      </c>
      <c r="E29" s="5" t="s">
        <v>12</v>
      </c>
      <c r="F29" s="5">
        <v>16655</v>
      </c>
      <c r="G29" s="5"/>
      <c r="H29" s="5" t="s">
        <v>124</v>
      </c>
      <c r="I29" s="5" t="s">
        <v>125</v>
      </c>
      <c r="J29" s="18">
        <v>44086</v>
      </c>
      <c r="K29" s="19">
        <v>234814</v>
      </c>
      <c r="L29" s="19">
        <v>234814</v>
      </c>
      <c r="M29" s="5" t="s">
        <v>97</v>
      </c>
      <c r="N29" s="5" t="s">
        <v>134</v>
      </c>
      <c r="O29" s="5" t="s">
        <v>94</v>
      </c>
      <c r="P29" s="19">
        <v>234814</v>
      </c>
      <c r="Q29" s="19">
        <v>0</v>
      </c>
      <c r="R29" s="19">
        <v>0</v>
      </c>
      <c r="S29" s="5"/>
      <c r="T29" s="19">
        <v>234814</v>
      </c>
      <c r="U29" s="5" t="s">
        <v>102</v>
      </c>
      <c r="V29" s="19">
        <v>0</v>
      </c>
      <c r="W29" s="19">
        <v>234814</v>
      </c>
      <c r="X29" s="5"/>
      <c r="Y29" s="5"/>
      <c r="Z29" s="5"/>
      <c r="AA29" s="5"/>
      <c r="AB29" s="5"/>
      <c r="AC29" s="5"/>
      <c r="AD29" s="5"/>
      <c r="AE29" s="18">
        <v>44086</v>
      </c>
      <c r="AF29" s="5"/>
      <c r="AG29" s="5">
        <v>9</v>
      </c>
      <c r="AH29" s="5"/>
      <c r="AI29" s="5" t="s">
        <v>99</v>
      </c>
      <c r="AJ29" s="5">
        <v>1</v>
      </c>
      <c r="AK29" s="5">
        <v>21001231</v>
      </c>
      <c r="AL29" s="5">
        <v>20200912</v>
      </c>
      <c r="AM29" s="5">
        <v>234814</v>
      </c>
      <c r="AN29" s="5">
        <v>0</v>
      </c>
      <c r="AO29" s="5">
        <v>20221108</v>
      </c>
    </row>
    <row r="30" spans="1:41" x14ac:dyDescent="0.25">
      <c r="A30" s="5">
        <v>901187426</v>
      </c>
      <c r="B30" s="5" t="s">
        <v>11</v>
      </c>
      <c r="C30" s="5" t="s">
        <v>12</v>
      </c>
      <c r="D30" s="5">
        <v>23129</v>
      </c>
      <c r="E30" s="5" t="s">
        <v>12</v>
      </c>
      <c r="F30" s="5">
        <v>23129</v>
      </c>
      <c r="G30" s="5"/>
      <c r="H30" s="5" t="s">
        <v>126</v>
      </c>
      <c r="I30" s="5" t="s">
        <v>127</v>
      </c>
      <c r="J30" s="18">
        <v>44086</v>
      </c>
      <c r="K30" s="19">
        <v>68000</v>
      </c>
      <c r="L30" s="19">
        <v>68000</v>
      </c>
      <c r="M30" s="5" t="s">
        <v>128</v>
      </c>
      <c r="N30" s="5" t="s">
        <v>134</v>
      </c>
      <c r="O30" s="5" t="s">
        <v>94</v>
      </c>
      <c r="P30" s="19">
        <v>64800</v>
      </c>
      <c r="Q30" s="19">
        <v>0</v>
      </c>
      <c r="R30" s="19">
        <v>0</v>
      </c>
      <c r="S30" s="5"/>
      <c r="T30" s="19">
        <v>64800</v>
      </c>
      <c r="U30" s="5" t="s">
        <v>129</v>
      </c>
      <c r="V30" s="19">
        <v>0</v>
      </c>
      <c r="W30" s="19">
        <v>64800</v>
      </c>
      <c r="X30" s="5"/>
      <c r="Y30" s="5"/>
      <c r="Z30" s="5"/>
      <c r="AA30" s="5"/>
      <c r="AB30" s="5"/>
      <c r="AC30" s="5"/>
      <c r="AD30" s="5"/>
      <c r="AE30" s="18">
        <v>44086</v>
      </c>
      <c r="AF30" s="5"/>
      <c r="AG30" s="5">
        <v>9</v>
      </c>
      <c r="AH30" s="5"/>
      <c r="AI30" s="5" t="s">
        <v>99</v>
      </c>
      <c r="AJ30" s="5">
        <v>1</v>
      </c>
      <c r="AK30" s="5">
        <v>21001231</v>
      </c>
      <c r="AL30" s="5">
        <v>20200912</v>
      </c>
      <c r="AM30" s="5">
        <v>64800</v>
      </c>
      <c r="AN30" s="5">
        <v>0</v>
      </c>
      <c r="AO30" s="5">
        <v>20221108</v>
      </c>
    </row>
    <row r="31" spans="1:41" x14ac:dyDescent="0.25">
      <c r="A31" s="5">
        <v>901187426</v>
      </c>
      <c r="B31" s="5" t="s">
        <v>11</v>
      </c>
      <c r="C31" s="5" t="s">
        <v>12</v>
      </c>
      <c r="D31" s="5">
        <v>38014</v>
      </c>
      <c r="E31" s="5" t="s">
        <v>12</v>
      </c>
      <c r="F31" s="5">
        <v>38014</v>
      </c>
      <c r="G31" s="5"/>
      <c r="H31" s="5" t="s">
        <v>130</v>
      </c>
      <c r="I31" s="5" t="s">
        <v>131</v>
      </c>
      <c r="J31" s="18">
        <v>44086</v>
      </c>
      <c r="K31" s="19">
        <v>72100</v>
      </c>
      <c r="L31" s="19">
        <v>72100</v>
      </c>
      <c r="M31" s="5" t="s">
        <v>128</v>
      </c>
      <c r="N31" s="5" t="s">
        <v>134</v>
      </c>
      <c r="O31" s="5" t="s">
        <v>94</v>
      </c>
      <c r="P31" s="19">
        <v>68700</v>
      </c>
      <c r="Q31" s="19">
        <v>0</v>
      </c>
      <c r="R31" s="19">
        <v>0</v>
      </c>
      <c r="S31" s="5"/>
      <c r="T31" s="19">
        <v>68700</v>
      </c>
      <c r="U31" s="5" t="s">
        <v>132</v>
      </c>
      <c r="V31" s="19">
        <v>0</v>
      </c>
      <c r="W31" s="19">
        <v>68700</v>
      </c>
      <c r="X31" s="5"/>
      <c r="Y31" s="5"/>
      <c r="Z31" s="5"/>
      <c r="AA31" s="5"/>
      <c r="AB31" s="5"/>
      <c r="AC31" s="5"/>
      <c r="AD31" s="5"/>
      <c r="AE31" s="18">
        <v>44086</v>
      </c>
      <c r="AF31" s="5"/>
      <c r="AG31" s="5">
        <v>9</v>
      </c>
      <c r="AH31" s="5"/>
      <c r="AI31" s="5" t="s">
        <v>99</v>
      </c>
      <c r="AJ31" s="5">
        <v>1</v>
      </c>
      <c r="AK31" s="5">
        <v>21001231</v>
      </c>
      <c r="AL31" s="5">
        <v>20200912</v>
      </c>
      <c r="AM31" s="5">
        <v>68700</v>
      </c>
      <c r="AN31" s="5">
        <v>0</v>
      </c>
      <c r="AO31" s="5">
        <v>20221108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showGridLines="0" topLeftCell="A10" workbookViewId="0">
      <selection activeCell="C18" sqref="C18"/>
    </sheetView>
  </sheetViews>
  <sheetFormatPr baseColWidth="10" defaultRowHeight="15" x14ac:dyDescent="0.25"/>
  <cols>
    <col min="1" max="1" width="13.7109375" customWidth="1"/>
    <col min="3" max="3" width="12" bestFit="1" customWidth="1"/>
    <col min="4" max="4" width="17.85546875" customWidth="1"/>
    <col min="5" max="5" width="11.42578125" style="8"/>
    <col min="7" max="7" width="12.5703125" style="11" bestFit="1" customWidth="1"/>
    <col min="8" max="8" width="17.7109375" customWidth="1"/>
    <col min="10" max="10" width="14.42578125" customWidth="1"/>
    <col min="11" max="11" width="12.5703125" bestFit="1" customWidth="1"/>
  </cols>
  <sheetData>
    <row r="1" spans="1:11" ht="45" x14ac:dyDescent="0.25">
      <c r="A1" s="1" t="s">
        <v>0</v>
      </c>
      <c r="B1" s="1" t="s">
        <v>9</v>
      </c>
      <c r="C1" s="2" t="s">
        <v>1</v>
      </c>
      <c r="D1" s="1" t="s">
        <v>10</v>
      </c>
      <c r="E1" s="6" t="s">
        <v>2</v>
      </c>
      <c r="F1" s="3" t="s">
        <v>3</v>
      </c>
      <c r="G1" s="10" t="s">
        <v>4</v>
      </c>
      <c r="H1" s="4" t="s">
        <v>5</v>
      </c>
      <c r="I1" s="4" t="s">
        <v>6</v>
      </c>
      <c r="J1" s="4" t="s">
        <v>7</v>
      </c>
      <c r="K1" s="4" t="s">
        <v>8</v>
      </c>
    </row>
    <row r="2" spans="1:11" x14ac:dyDescent="0.25">
      <c r="A2" s="5" t="s">
        <v>17</v>
      </c>
      <c r="B2" s="5">
        <v>901187426</v>
      </c>
      <c r="C2" s="5" t="s">
        <v>11</v>
      </c>
      <c r="D2" s="7" t="s">
        <v>12</v>
      </c>
      <c r="E2" s="7">
        <v>11010</v>
      </c>
      <c r="F2" s="7" t="s">
        <v>13</v>
      </c>
      <c r="G2" s="9">
        <v>64100</v>
      </c>
      <c r="H2" s="5"/>
      <c r="I2" s="5"/>
      <c r="J2" s="5"/>
      <c r="K2" s="12">
        <f>+G2</f>
        <v>64100</v>
      </c>
    </row>
    <row r="3" spans="1:11" x14ac:dyDescent="0.25">
      <c r="A3" s="5" t="s">
        <v>17</v>
      </c>
      <c r="B3" s="5">
        <v>901187426</v>
      </c>
      <c r="C3" s="5" t="s">
        <v>11</v>
      </c>
      <c r="D3" s="7" t="s">
        <v>12</v>
      </c>
      <c r="E3" s="7">
        <v>10363</v>
      </c>
      <c r="F3" s="7" t="s">
        <v>14</v>
      </c>
      <c r="G3" s="9">
        <v>68000</v>
      </c>
      <c r="H3" s="5"/>
      <c r="I3" s="5"/>
      <c r="J3" s="5"/>
      <c r="K3" s="12">
        <f t="shared" ref="K3:K30" si="0">+G3</f>
        <v>68000</v>
      </c>
    </row>
    <row r="4" spans="1:11" x14ac:dyDescent="0.25">
      <c r="A4" s="5" t="s">
        <v>17</v>
      </c>
      <c r="B4" s="5">
        <v>901187426</v>
      </c>
      <c r="C4" s="5" t="s">
        <v>11</v>
      </c>
      <c r="D4" s="7" t="s">
        <v>12</v>
      </c>
      <c r="E4" s="7">
        <v>23129</v>
      </c>
      <c r="F4" s="7" t="s">
        <v>15</v>
      </c>
      <c r="G4" s="9">
        <v>68000</v>
      </c>
      <c r="H4" s="5"/>
      <c r="I4" s="5"/>
      <c r="J4" s="5"/>
      <c r="K4" s="12">
        <f t="shared" si="0"/>
        <v>68000</v>
      </c>
    </row>
    <row r="5" spans="1:11" x14ac:dyDescent="0.25">
      <c r="A5" s="5" t="s">
        <v>17</v>
      </c>
      <c r="B5" s="5">
        <v>901187426</v>
      </c>
      <c r="C5" s="5" t="s">
        <v>11</v>
      </c>
      <c r="D5" s="7" t="s">
        <v>12</v>
      </c>
      <c r="E5" s="7">
        <v>31040</v>
      </c>
      <c r="F5" s="7" t="s">
        <v>15</v>
      </c>
      <c r="G5" s="9">
        <v>68000</v>
      </c>
      <c r="H5" s="5"/>
      <c r="I5" s="5"/>
      <c r="J5" s="5"/>
      <c r="K5" s="12">
        <f t="shared" si="0"/>
        <v>68000</v>
      </c>
    </row>
    <row r="6" spans="1:11" x14ac:dyDescent="0.25">
      <c r="A6" s="5" t="s">
        <v>17</v>
      </c>
      <c r="B6" s="5">
        <v>901187426</v>
      </c>
      <c r="C6" s="5" t="s">
        <v>11</v>
      </c>
      <c r="D6" s="7" t="s">
        <v>12</v>
      </c>
      <c r="E6" s="7">
        <v>38014</v>
      </c>
      <c r="F6" s="7" t="s">
        <v>15</v>
      </c>
      <c r="G6" s="9">
        <v>72100</v>
      </c>
      <c r="H6" s="5"/>
      <c r="I6" s="5"/>
      <c r="J6" s="5"/>
      <c r="K6" s="12">
        <f t="shared" si="0"/>
        <v>72100</v>
      </c>
    </row>
    <row r="7" spans="1:11" x14ac:dyDescent="0.25">
      <c r="A7" s="5" t="s">
        <v>17</v>
      </c>
      <c r="B7" s="5">
        <v>901187426</v>
      </c>
      <c r="C7" s="5" t="s">
        <v>11</v>
      </c>
      <c r="D7" s="7" t="s">
        <v>12</v>
      </c>
      <c r="E7" s="7">
        <v>29875</v>
      </c>
      <c r="F7" s="7" t="s">
        <v>15</v>
      </c>
      <c r="G7" s="9">
        <v>129204</v>
      </c>
      <c r="H7" s="5"/>
      <c r="I7" s="5"/>
      <c r="J7" s="5"/>
      <c r="K7" s="12">
        <f t="shared" si="0"/>
        <v>129204</v>
      </c>
    </row>
    <row r="8" spans="1:11" x14ac:dyDescent="0.25">
      <c r="A8" s="5" t="s">
        <v>17</v>
      </c>
      <c r="B8" s="5">
        <v>901187426</v>
      </c>
      <c r="C8" s="5" t="s">
        <v>11</v>
      </c>
      <c r="D8" s="7" t="s">
        <v>12</v>
      </c>
      <c r="E8" s="7">
        <v>17259</v>
      </c>
      <c r="F8" s="7" t="s">
        <v>15</v>
      </c>
      <c r="G8" s="9">
        <v>187338</v>
      </c>
      <c r="H8" s="5"/>
      <c r="I8" s="5"/>
      <c r="J8" s="5"/>
      <c r="K8" s="12">
        <f t="shared" si="0"/>
        <v>187338</v>
      </c>
    </row>
    <row r="9" spans="1:11" x14ac:dyDescent="0.25">
      <c r="A9" s="5" t="s">
        <v>17</v>
      </c>
      <c r="B9" s="5">
        <v>901187426</v>
      </c>
      <c r="C9" s="5" t="s">
        <v>11</v>
      </c>
      <c r="D9" s="7" t="s">
        <v>12</v>
      </c>
      <c r="E9" s="7">
        <v>3372</v>
      </c>
      <c r="F9" s="7" t="s">
        <v>13</v>
      </c>
      <c r="G9" s="9">
        <v>192165</v>
      </c>
      <c r="H9" s="5"/>
      <c r="I9" s="5"/>
      <c r="J9" s="5"/>
      <c r="K9" s="12">
        <f t="shared" si="0"/>
        <v>192165</v>
      </c>
    </row>
    <row r="10" spans="1:11" x14ac:dyDescent="0.25">
      <c r="A10" s="5" t="s">
        <v>17</v>
      </c>
      <c r="B10" s="5">
        <v>901187426</v>
      </c>
      <c r="C10" s="5" t="s">
        <v>11</v>
      </c>
      <c r="D10" s="7" t="s">
        <v>12</v>
      </c>
      <c r="E10" s="7">
        <v>14871</v>
      </c>
      <c r="F10" s="7" t="s">
        <v>16</v>
      </c>
      <c r="G10" s="9">
        <v>195000</v>
      </c>
      <c r="H10" s="5"/>
      <c r="I10" s="5"/>
      <c r="J10" s="5"/>
      <c r="K10" s="12">
        <f t="shared" si="0"/>
        <v>195000</v>
      </c>
    </row>
    <row r="11" spans="1:11" x14ac:dyDescent="0.25">
      <c r="A11" s="5" t="s">
        <v>17</v>
      </c>
      <c r="B11" s="5">
        <v>901187426</v>
      </c>
      <c r="C11" s="5" t="s">
        <v>11</v>
      </c>
      <c r="D11" s="7" t="s">
        <v>12</v>
      </c>
      <c r="E11" s="7">
        <v>16647</v>
      </c>
      <c r="F11" s="7" t="s">
        <v>14</v>
      </c>
      <c r="G11" s="9">
        <v>195000</v>
      </c>
      <c r="H11" s="5"/>
      <c r="I11" s="5"/>
      <c r="J11" s="5"/>
      <c r="K11" s="12">
        <f t="shared" si="0"/>
        <v>195000</v>
      </c>
    </row>
    <row r="12" spans="1:11" x14ac:dyDescent="0.25">
      <c r="A12" s="5" t="s">
        <v>17</v>
      </c>
      <c r="B12" s="5">
        <v>901187426</v>
      </c>
      <c r="C12" s="5" t="s">
        <v>11</v>
      </c>
      <c r="D12" s="7" t="s">
        <v>12</v>
      </c>
      <c r="E12" s="7">
        <v>27050</v>
      </c>
      <c r="F12" s="7" t="s">
        <v>15</v>
      </c>
      <c r="G12" s="9">
        <v>204701</v>
      </c>
      <c r="H12" s="5"/>
      <c r="I12" s="5"/>
      <c r="J12" s="5"/>
      <c r="K12" s="12">
        <f t="shared" si="0"/>
        <v>204701</v>
      </c>
    </row>
    <row r="13" spans="1:11" x14ac:dyDescent="0.25">
      <c r="A13" s="5" t="s">
        <v>17</v>
      </c>
      <c r="B13" s="5">
        <v>901187426</v>
      </c>
      <c r="C13" s="5" t="s">
        <v>11</v>
      </c>
      <c r="D13" s="7" t="s">
        <v>12</v>
      </c>
      <c r="E13" s="7">
        <v>16655</v>
      </c>
      <c r="F13" s="7" t="s">
        <v>15</v>
      </c>
      <c r="G13" s="9">
        <v>234814</v>
      </c>
      <c r="H13" s="5"/>
      <c r="I13" s="5"/>
      <c r="J13" s="5"/>
      <c r="K13" s="12">
        <f t="shared" si="0"/>
        <v>234814</v>
      </c>
    </row>
    <row r="14" spans="1:11" x14ac:dyDescent="0.25">
      <c r="A14" s="5" t="s">
        <v>17</v>
      </c>
      <c r="B14" s="5">
        <v>901187426</v>
      </c>
      <c r="C14" s="5" t="s">
        <v>11</v>
      </c>
      <c r="D14" s="7" t="s">
        <v>12</v>
      </c>
      <c r="E14" s="7">
        <v>19993</v>
      </c>
      <c r="F14" s="7" t="s">
        <v>15</v>
      </c>
      <c r="G14" s="9">
        <v>269323</v>
      </c>
      <c r="H14" s="5"/>
      <c r="I14" s="5"/>
      <c r="J14" s="5"/>
      <c r="K14" s="12">
        <f t="shared" si="0"/>
        <v>269323</v>
      </c>
    </row>
    <row r="15" spans="1:11" x14ac:dyDescent="0.25">
      <c r="A15" s="5" t="s">
        <v>17</v>
      </c>
      <c r="B15" s="5">
        <v>901187426</v>
      </c>
      <c r="C15" s="5" t="s">
        <v>11</v>
      </c>
      <c r="D15" s="7" t="s">
        <v>12</v>
      </c>
      <c r="E15" s="7">
        <v>22018</v>
      </c>
      <c r="F15" s="7" t="s">
        <v>15</v>
      </c>
      <c r="G15" s="9">
        <v>272813</v>
      </c>
      <c r="H15" s="5"/>
      <c r="I15" s="5"/>
      <c r="J15" s="5"/>
      <c r="K15" s="12">
        <f t="shared" si="0"/>
        <v>272813</v>
      </c>
    </row>
    <row r="16" spans="1:11" x14ac:dyDescent="0.25">
      <c r="A16" s="5" t="s">
        <v>17</v>
      </c>
      <c r="B16" s="5">
        <v>901187426</v>
      </c>
      <c r="C16" s="5" t="s">
        <v>11</v>
      </c>
      <c r="D16" s="7" t="s">
        <v>12</v>
      </c>
      <c r="E16" s="7">
        <v>34962</v>
      </c>
      <c r="F16" s="7" t="s">
        <v>15</v>
      </c>
      <c r="G16" s="9">
        <v>272984</v>
      </c>
      <c r="H16" s="5"/>
      <c r="I16" s="5"/>
      <c r="J16" s="5"/>
      <c r="K16" s="12">
        <f t="shared" si="0"/>
        <v>272984</v>
      </c>
    </row>
    <row r="17" spans="1:11" x14ac:dyDescent="0.25">
      <c r="A17" s="5" t="s">
        <v>17</v>
      </c>
      <c r="B17" s="5">
        <v>901187426</v>
      </c>
      <c r="C17" s="5" t="s">
        <v>11</v>
      </c>
      <c r="D17" s="7" t="s">
        <v>12</v>
      </c>
      <c r="E17" s="7">
        <v>17515</v>
      </c>
      <c r="F17" s="7" t="s">
        <v>15</v>
      </c>
      <c r="G17" s="9">
        <v>273447</v>
      </c>
      <c r="H17" s="5"/>
      <c r="I17" s="5"/>
      <c r="J17" s="5"/>
      <c r="K17" s="12">
        <f t="shared" si="0"/>
        <v>273447</v>
      </c>
    </row>
    <row r="18" spans="1:11" x14ac:dyDescent="0.25">
      <c r="A18" s="5" t="s">
        <v>17</v>
      </c>
      <c r="B18" s="5">
        <v>901187426</v>
      </c>
      <c r="C18" s="5" t="s">
        <v>11</v>
      </c>
      <c r="D18" s="7" t="s">
        <v>12</v>
      </c>
      <c r="E18" s="7">
        <v>6432</v>
      </c>
      <c r="F18" s="7" t="s">
        <v>13</v>
      </c>
      <c r="G18" s="9">
        <v>286697</v>
      </c>
      <c r="H18" s="5"/>
      <c r="I18" s="5"/>
      <c r="J18" s="5"/>
      <c r="K18" s="12">
        <f t="shared" si="0"/>
        <v>286697</v>
      </c>
    </row>
    <row r="19" spans="1:11" x14ac:dyDescent="0.25">
      <c r="A19" s="5" t="s">
        <v>17</v>
      </c>
      <c r="B19" s="5">
        <v>901187426</v>
      </c>
      <c r="C19" s="5" t="s">
        <v>11</v>
      </c>
      <c r="D19" s="7" t="s">
        <v>12</v>
      </c>
      <c r="E19" s="7">
        <v>26022</v>
      </c>
      <c r="F19" s="7" t="s">
        <v>15</v>
      </c>
      <c r="G19" s="9">
        <v>325338</v>
      </c>
      <c r="H19" s="5"/>
      <c r="I19" s="5"/>
      <c r="J19" s="5"/>
      <c r="K19" s="12">
        <f t="shared" si="0"/>
        <v>325338</v>
      </c>
    </row>
    <row r="20" spans="1:11" x14ac:dyDescent="0.25">
      <c r="A20" s="5" t="s">
        <v>17</v>
      </c>
      <c r="B20" s="5">
        <v>901187426</v>
      </c>
      <c r="C20" s="5" t="s">
        <v>11</v>
      </c>
      <c r="D20" s="7" t="s">
        <v>12</v>
      </c>
      <c r="E20" s="7">
        <v>6181</v>
      </c>
      <c r="F20" s="7" t="s">
        <v>13</v>
      </c>
      <c r="G20" s="9">
        <v>330070</v>
      </c>
      <c r="H20" s="5"/>
      <c r="I20" s="5"/>
      <c r="J20" s="5"/>
      <c r="K20" s="12">
        <f t="shared" si="0"/>
        <v>330070</v>
      </c>
    </row>
    <row r="21" spans="1:11" x14ac:dyDescent="0.25">
      <c r="A21" s="5" t="s">
        <v>17</v>
      </c>
      <c r="B21" s="5">
        <v>901187426</v>
      </c>
      <c r="C21" s="5" t="s">
        <v>11</v>
      </c>
      <c r="D21" s="7" t="s">
        <v>12</v>
      </c>
      <c r="E21" s="7">
        <v>35481</v>
      </c>
      <c r="F21" s="7" t="s">
        <v>15</v>
      </c>
      <c r="G21" s="9">
        <v>341291</v>
      </c>
      <c r="H21" s="5"/>
      <c r="I21" s="5"/>
      <c r="J21" s="5"/>
      <c r="K21" s="12">
        <f t="shared" si="0"/>
        <v>341291</v>
      </c>
    </row>
    <row r="22" spans="1:11" x14ac:dyDescent="0.25">
      <c r="A22" s="5" t="s">
        <v>17</v>
      </c>
      <c r="B22" s="5">
        <v>901187426</v>
      </c>
      <c r="C22" s="5" t="s">
        <v>11</v>
      </c>
      <c r="D22" s="7" t="s">
        <v>12</v>
      </c>
      <c r="E22" s="7">
        <v>14959</v>
      </c>
      <c r="F22" s="7" t="s">
        <v>14</v>
      </c>
      <c r="G22" s="9">
        <v>351566</v>
      </c>
      <c r="H22" s="5"/>
      <c r="I22" s="5"/>
      <c r="J22" s="5"/>
      <c r="K22" s="12">
        <f t="shared" si="0"/>
        <v>351566</v>
      </c>
    </row>
    <row r="23" spans="1:11" x14ac:dyDescent="0.25">
      <c r="A23" s="5" t="s">
        <v>17</v>
      </c>
      <c r="B23" s="5">
        <v>901187426</v>
      </c>
      <c r="C23" s="5" t="s">
        <v>11</v>
      </c>
      <c r="D23" s="7" t="s">
        <v>12</v>
      </c>
      <c r="E23" s="7">
        <v>16382</v>
      </c>
      <c r="F23" s="7" t="s">
        <v>14</v>
      </c>
      <c r="G23" s="9">
        <v>385833</v>
      </c>
      <c r="H23" s="5"/>
      <c r="I23" s="5"/>
      <c r="J23" s="5"/>
      <c r="K23" s="12">
        <f t="shared" si="0"/>
        <v>385833</v>
      </c>
    </row>
    <row r="24" spans="1:11" x14ac:dyDescent="0.25">
      <c r="A24" s="5" t="s">
        <v>17</v>
      </c>
      <c r="B24" s="5">
        <v>901187426</v>
      </c>
      <c r="C24" s="5" t="s">
        <v>11</v>
      </c>
      <c r="D24" s="7" t="s">
        <v>12</v>
      </c>
      <c r="E24" s="7">
        <v>11133</v>
      </c>
      <c r="F24" s="7" t="s">
        <v>14</v>
      </c>
      <c r="G24" s="9">
        <v>655462</v>
      </c>
      <c r="H24" s="5"/>
      <c r="I24" s="5"/>
      <c r="J24" s="5"/>
      <c r="K24" s="12">
        <f t="shared" si="0"/>
        <v>655462</v>
      </c>
    </row>
    <row r="25" spans="1:11" x14ac:dyDescent="0.25">
      <c r="A25" s="5" t="s">
        <v>17</v>
      </c>
      <c r="B25" s="5">
        <v>901187426</v>
      </c>
      <c r="C25" s="5" t="s">
        <v>11</v>
      </c>
      <c r="D25" s="7" t="s">
        <v>12</v>
      </c>
      <c r="E25" s="7">
        <v>10803</v>
      </c>
      <c r="F25" s="7" t="s">
        <v>14</v>
      </c>
      <c r="G25" s="9">
        <v>1161260</v>
      </c>
      <c r="H25" s="5"/>
      <c r="I25" s="5"/>
      <c r="J25" s="5"/>
      <c r="K25" s="12">
        <f t="shared" si="0"/>
        <v>1161260</v>
      </c>
    </row>
    <row r="26" spans="1:11" x14ac:dyDescent="0.25">
      <c r="A26" s="5" t="s">
        <v>17</v>
      </c>
      <c r="B26" s="5">
        <v>901187426</v>
      </c>
      <c r="C26" s="5" t="s">
        <v>11</v>
      </c>
      <c r="D26" s="7" t="s">
        <v>12</v>
      </c>
      <c r="E26" s="7">
        <v>14084</v>
      </c>
      <c r="F26" s="7" t="s">
        <v>14</v>
      </c>
      <c r="G26" s="9">
        <v>1368595</v>
      </c>
      <c r="H26" s="5"/>
      <c r="I26" s="5"/>
      <c r="J26" s="5"/>
      <c r="K26" s="12">
        <f t="shared" si="0"/>
        <v>1368595</v>
      </c>
    </row>
    <row r="27" spans="1:11" x14ac:dyDescent="0.25">
      <c r="A27" s="5" t="s">
        <v>17</v>
      </c>
      <c r="B27" s="5">
        <v>901187426</v>
      </c>
      <c r="C27" s="5" t="s">
        <v>11</v>
      </c>
      <c r="D27" s="7" t="s">
        <v>12</v>
      </c>
      <c r="E27" s="7">
        <v>6148</v>
      </c>
      <c r="F27" s="7" t="s">
        <v>13</v>
      </c>
      <c r="G27" s="9">
        <v>1387886</v>
      </c>
      <c r="H27" s="5"/>
      <c r="I27" s="5"/>
      <c r="J27" s="5"/>
      <c r="K27" s="12">
        <f t="shared" si="0"/>
        <v>1387886</v>
      </c>
    </row>
    <row r="28" spans="1:11" x14ac:dyDescent="0.25">
      <c r="A28" s="5" t="s">
        <v>17</v>
      </c>
      <c r="B28" s="5">
        <v>901187426</v>
      </c>
      <c r="C28" s="5" t="s">
        <v>11</v>
      </c>
      <c r="D28" s="7" t="s">
        <v>12</v>
      </c>
      <c r="E28" s="7">
        <v>34477</v>
      </c>
      <c r="F28" s="7" t="s">
        <v>15</v>
      </c>
      <c r="G28" s="9">
        <v>1513442</v>
      </c>
      <c r="H28" s="5"/>
      <c r="I28" s="5"/>
      <c r="J28" s="5"/>
      <c r="K28" s="12">
        <f t="shared" si="0"/>
        <v>1513442</v>
      </c>
    </row>
    <row r="29" spans="1:11" x14ac:dyDescent="0.25">
      <c r="A29" s="5" t="s">
        <v>17</v>
      </c>
      <c r="B29" s="5">
        <v>901187426</v>
      </c>
      <c r="C29" s="5" t="s">
        <v>11</v>
      </c>
      <c r="D29" s="7" t="s">
        <v>12</v>
      </c>
      <c r="E29" s="7">
        <v>7806</v>
      </c>
      <c r="F29" s="7" t="s">
        <v>13</v>
      </c>
      <c r="G29" s="9">
        <v>3414480</v>
      </c>
      <c r="H29" s="5"/>
      <c r="I29" s="5"/>
      <c r="J29" s="5"/>
      <c r="K29" s="12">
        <f t="shared" si="0"/>
        <v>3414480</v>
      </c>
    </row>
    <row r="30" spans="1:11" x14ac:dyDescent="0.25">
      <c r="A30" s="5" t="s">
        <v>17</v>
      </c>
      <c r="B30" s="5">
        <v>901187426</v>
      </c>
      <c r="C30" s="5" t="s">
        <v>11</v>
      </c>
      <c r="D30" s="7" t="s">
        <v>12</v>
      </c>
      <c r="E30" s="7">
        <v>17516</v>
      </c>
      <c r="F30" s="7" t="s">
        <v>15</v>
      </c>
      <c r="G30" s="9">
        <v>26029821</v>
      </c>
      <c r="H30" s="5"/>
      <c r="I30" s="5"/>
      <c r="J30" s="5"/>
      <c r="K30" s="12">
        <f t="shared" si="0"/>
        <v>26029821</v>
      </c>
    </row>
    <row r="31" spans="1:11" x14ac:dyDescent="0.25">
      <c r="K31" s="13">
        <f>SUM(K2:K30)</f>
        <v>40318730</v>
      </c>
    </row>
  </sheetData>
  <dataValidations count="3">
    <dataValidation type="textLength" allowBlank="1" showInputMessage="1" showErrorMessage="1" errorTitle="ERROR" error="El prefijo no debe superar los 4 caracteres" sqref="D2:D1048576" xr:uid="{00000000-0002-0000-0000-000000000000}">
      <formula1>0</formula1>
      <formula2>4</formula2>
    </dataValidation>
    <dataValidation type="whole" allowBlank="1" showInputMessage="1" showErrorMessage="1" errorTitle="ERROR" error="Datos no validos" sqref="E2 E31:E1048576" xr:uid="{00000000-0002-0000-0000-000001000000}">
      <formula1>1</formula1>
      <formula2>9999999999999</formula2>
    </dataValidation>
    <dataValidation type="date" allowBlank="1" showInputMessage="1" showErrorMessage="1" sqref="E3:E30 F1:F1048576" xr:uid="{00000000-0002-0000-0000-000002000000}">
      <formula1>36526</formula1>
      <formula2>44656</formula2>
    </dataValidation>
  </dataValidations>
  <pageMargins left="0.7" right="0.7" top="0.75" bottom="0.75" header="0.3" footer="0.3"/>
  <pageSetup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8484F-2A6B-4600-8A12-91720D2583A6}">
  <dimension ref="A3:E7"/>
  <sheetViews>
    <sheetView showGridLines="0" workbookViewId="0">
      <selection activeCell="A4" sqref="A4:C7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  <col min="4" max="4" width="24.7109375" bestFit="1" customWidth="1"/>
    <col min="5" max="5" width="29.42578125" bestFit="1" customWidth="1"/>
  </cols>
  <sheetData>
    <row r="3" spans="1:5" x14ac:dyDescent="0.25">
      <c r="A3" s="20" t="s">
        <v>138</v>
      </c>
      <c r="B3" s="8" t="s">
        <v>139</v>
      </c>
      <c r="C3" t="s">
        <v>140</v>
      </c>
      <c r="D3" t="s">
        <v>141</v>
      </c>
      <c r="E3" t="s">
        <v>142</v>
      </c>
    </row>
    <row r="4" spans="1:5" x14ac:dyDescent="0.25">
      <c r="A4" s="21" t="s">
        <v>136</v>
      </c>
      <c r="B4" s="22">
        <v>1</v>
      </c>
      <c r="C4" s="23">
        <v>187338</v>
      </c>
      <c r="D4" s="23">
        <v>0</v>
      </c>
      <c r="E4" s="23">
        <v>187338</v>
      </c>
    </row>
    <row r="5" spans="1:5" x14ac:dyDescent="0.25">
      <c r="A5" s="21" t="s">
        <v>134</v>
      </c>
      <c r="B5" s="22">
        <v>13</v>
      </c>
      <c r="C5" s="23">
        <v>29801831</v>
      </c>
      <c r="D5" s="23">
        <v>29795231</v>
      </c>
      <c r="E5" s="23"/>
    </row>
    <row r="6" spans="1:5" x14ac:dyDescent="0.25">
      <c r="A6" s="21" t="s">
        <v>133</v>
      </c>
      <c r="B6" s="22">
        <v>15</v>
      </c>
      <c r="C6" s="23">
        <v>10329561</v>
      </c>
      <c r="D6" s="23"/>
      <c r="E6" s="23"/>
    </row>
    <row r="7" spans="1:5" x14ac:dyDescent="0.25">
      <c r="A7" s="21" t="s">
        <v>137</v>
      </c>
      <c r="B7" s="22">
        <v>29</v>
      </c>
      <c r="C7" s="23">
        <v>40318730</v>
      </c>
      <c r="D7" s="23">
        <v>29795231</v>
      </c>
      <c r="E7" s="23">
        <v>187338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B0A44-BF99-43BE-97AD-963F87543E84}">
  <dimension ref="B1:J41"/>
  <sheetViews>
    <sheetView showGridLines="0" tabSelected="1" topLeftCell="A11" zoomScale="90" zoomScaleNormal="90" zoomScaleSheetLayoutView="100" workbookViewId="0">
      <selection activeCell="M23" sqref="M23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143</v>
      </c>
      <c r="E2" s="28"/>
      <c r="F2" s="28"/>
      <c r="G2" s="28"/>
      <c r="H2" s="28"/>
      <c r="I2" s="29"/>
      <c r="J2" s="30" t="s">
        <v>144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145</v>
      </c>
      <c r="E4" s="28"/>
      <c r="F4" s="28"/>
      <c r="G4" s="28"/>
      <c r="H4" s="28"/>
      <c r="I4" s="29"/>
      <c r="J4" s="30" t="s">
        <v>146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147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167</v>
      </c>
      <c r="J12" s="44"/>
    </row>
    <row r="13" spans="2:10" x14ac:dyDescent="0.2">
      <c r="B13" s="43"/>
      <c r="C13" s="45" t="s">
        <v>168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169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170</v>
      </c>
      <c r="D17" s="46"/>
      <c r="H17" s="48" t="s">
        <v>148</v>
      </c>
      <c r="I17" s="48" t="s">
        <v>149</v>
      </c>
      <c r="J17" s="44"/>
    </row>
    <row r="18" spans="2:10" x14ac:dyDescent="0.2">
      <c r="B18" s="43"/>
      <c r="C18" s="45" t="s">
        <v>150</v>
      </c>
      <c r="D18" s="45"/>
      <c r="E18" s="45"/>
      <c r="F18" s="45"/>
      <c r="H18" s="49">
        <v>29</v>
      </c>
      <c r="I18" s="50">
        <v>40318730</v>
      </c>
      <c r="J18" s="44"/>
    </row>
    <row r="19" spans="2:10" x14ac:dyDescent="0.2">
      <c r="B19" s="43"/>
      <c r="C19" s="24" t="s">
        <v>151</v>
      </c>
      <c r="H19" s="51">
        <v>1</v>
      </c>
      <c r="I19" s="52">
        <v>187338</v>
      </c>
      <c r="J19" s="44"/>
    </row>
    <row r="20" spans="2:10" x14ac:dyDescent="0.2">
      <c r="B20" s="43"/>
      <c r="C20" s="24" t="s">
        <v>152</v>
      </c>
      <c r="H20" s="51">
        <v>13</v>
      </c>
      <c r="I20" s="52">
        <v>29801831</v>
      </c>
      <c r="J20" s="44"/>
    </row>
    <row r="21" spans="2:10" x14ac:dyDescent="0.2">
      <c r="B21" s="43"/>
      <c r="C21" s="24" t="s">
        <v>153</v>
      </c>
      <c r="H21" s="51">
        <v>15</v>
      </c>
      <c r="I21" s="53">
        <v>10329561</v>
      </c>
      <c r="J21" s="44"/>
    </row>
    <row r="22" spans="2:10" x14ac:dyDescent="0.2">
      <c r="B22" s="43"/>
      <c r="C22" s="24" t="s">
        <v>154</v>
      </c>
      <c r="H22" s="51">
        <v>0</v>
      </c>
      <c r="I22" s="52">
        <v>0</v>
      </c>
      <c r="J22" s="44"/>
    </row>
    <row r="23" spans="2:10" ht="13.5" thickBot="1" x14ac:dyDescent="0.25">
      <c r="B23" s="43"/>
      <c r="C23" s="24" t="s">
        <v>155</v>
      </c>
      <c r="H23" s="54">
        <v>0</v>
      </c>
      <c r="I23" s="55">
        <v>0</v>
      </c>
      <c r="J23" s="44"/>
    </row>
    <row r="24" spans="2:10" x14ac:dyDescent="0.2">
      <c r="B24" s="43"/>
      <c r="C24" s="45" t="s">
        <v>156</v>
      </c>
      <c r="D24" s="45"/>
      <c r="E24" s="45"/>
      <c r="F24" s="45"/>
      <c r="H24" s="49">
        <f>H19+H20+H21+H22+H23</f>
        <v>29</v>
      </c>
      <c r="I24" s="56">
        <f>I19+I20+I21+I22+I23</f>
        <v>40318730</v>
      </c>
      <c r="J24" s="44"/>
    </row>
    <row r="25" spans="2:10" x14ac:dyDescent="0.2">
      <c r="B25" s="43"/>
      <c r="C25" s="24" t="s">
        <v>157</v>
      </c>
      <c r="H25" s="51">
        <v>0</v>
      </c>
      <c r="I25" s="52">
        <v>0</v>
      </c>
      <c r="J25" s="44"/>
    </row>
    <row r="26" spans="2:10" x14ac:dyDescent="0.2">
      <c r="B26" s="43"/>
      <c r="C26" s="24" t="s">
        <v>158</v>
      </c>
      <c r="H26" s="51">
        <v>0</v>
      </c>
      <c r="I26" s="52">
        <v>0</v>
      </c>
      <c r="J26" s="44"/>
    </row>
    <row r="27" spans="2:10" ht="13.5" thickBot="1" x14ac:dyDescent="0.25">
      <c r="B27" s="43"/>
      <c r="C27" s="24" t="s">
        <v>159</v>
      </c>
      <c r="H27" s="54">
        <v>0</v>
      </c>
      <c r="I27" s="55">
        <v>0</v>
      </c>
      <c r="J27" s="44"/>
    </row>
    <row r="28" spans="2:10" x14ac:dyDescent="0.2">
      <c r="B28" s="43"/>
      <c r="C28" s="45" t="s">
        <v>160</v>
      </c>
      <c r="D28" s="45"/>
      <c r="E28" s="45"/>
      <c r="F28" s="45"/>
      <c r="H28" s="49">
        <f>H25+H26+H27</f>
        <v>0</v>
      </c>
      <c r="I28" s="56">
        <f>I25+I26+I27</f>
        <v>0</v>
      </c>
      <c r="J28" s="44"/>
    </row>
    <row r="29" spans="2:10" ht="13.5" thickBot="1" x14ac:dyDescent="0.25">
      <c r="B29" s="43"/>
      <c r="C29" s="24" t="s">
        <v>161</v>
      </c>
      <c r="D29" s="45"/>
      <c r="E29" s="45"/>
      <c r="F29" s="45"/>
      <c r="H29" s="54">
        <v>0</v>
      </c>
      <c r="I29" s="55">
        <v>0</v>
      </c>
      <c r="J29" s="44"/>
    </row>
    <row r="30" spans="2:10" x14ac:dyDescent="0.2">
      <c r="B30" s="43"/>
      <c r="C30" s="45" t="s">
        <v>162</v>
      </c>
      <c r="D30" s="45"/>
      <c r="E30" s="45"/>
      <c r="F30" s="45"/>
      <c r="H30" s="51">
        <f>H29</f>
        <v>0</v>
      </c>
      <c r="I30" s="52">
        <f>I29</f>
        <v>0</v>
      </c>
      <c r="J30" s="44"/>
    </row>
    <row r="31" spans="2:10" x14ac:dyDescent="0.2">
      <c r="B31" s="43"/>
      <c r="C31" s="45"/>
      <c r="D31" s="45"/>
      <c r="E31" s="45"/>
      <c r="F31" s="45"/>
      <c r="H31" s="57"/>
      <c r="I31" s="56"/>
      <c r="J31" s="44"/>
    </row>
    <row r="32" spans="2:10" ht="13.5" thickBot="1" x14ac:dyDescent="0.25">
      <c r="B32" s="43"/>
      <c r="C32" s="45" t="s">
        <v>163</v>
      </c>
      <c r="D32" s="45"/>
      <c r="H32" s="58">
        <f>H24+H28+H30</f>
        <v>29</v>
      </c>
      <c r="I32" s="59">
        <f>I24+I28+I30</f>
        <v>40318730</v>
      </c>
      <c r="J32" s="44"/>
    </row>
    <row r="33" spans="2:10" ht="13.5" thickTop="1" x14ac:dyDescent="0.2">
      <c r="B33" s="43"/>
      <c r="C33" s="45"/>
      <c r="D33" s="45"/>
      <c r="H33" s="60"/>
      <c r="I33" s="52"/>
      <c r="J33" s="44"/>
    </row>
    <row r="34" spans="2:10" x14ac:dyDescent="0.2">
      <c r="B34" s="43"/>
      <c r="G34" s="60"/>
      <c r="H34" s="60"/>
      <c r="I34" s="60"/>
      <c r="J34" s="44"/>
    </row>
    <row r="35" spans="2:10" x14ac:dyDescent="0.2">
      <c r="B35" s="43"/>
      <c r="G35" s="60"/>
      <c r="H35" s="60"/>
      <c r="I35" s="60"/>
      <c r="J35" s="44"/>
    </row>
    <row r="36" spans="2:10" x14ac:dyDescent="0.2">
      <c r="B36" s="43"/>
      <c r="G36" s="60"/>
      <c r="H36" s="60"/>
      <c r="I36" s="60"/>
      <c r="J36" s="44"/>
    </row>
    <row r="37" spans="2:10" ht="13.5" thickBot="1" x14ac:dyDescent="0.25">
      <c r="B37" s="43"/>
      <c r="C37" s="61"/>
      <c r="D37" s="61"/>
      <c r="G37" s="62" t="s">
        <v>164</v>
      </c>
      <c r="H37" s="61"/>
      <c r="I37" s="60"/>
      <c r="J37" s="44"/>
    </row>
    <row r="38" spans="2:10" ht="4.5" customHeight="1" x14ac:dyDescent="0.2">
      <c r="B38" s="43"/>
      <c r="C38" s="60"/>
      <c r="D38" s="60"/>
      <c r="G38" s="60"/>
      <c r="H38" s="60"/>
      <c r="I38" s="60"/>
      <c r="J38" s="44"/>
    </row>
    <row r="39" spans="2:10" x14ac:dyDescent="0.2">
      <c r="B39" s="43"/>
      <c r="C39" s="45" t="s">
        <v>165</v>
      </c>
      <c r="G39" s="63" t="s">
        <v>166</v>
      </c>
      <c r="H39" s="60"/>
      <c r="I39" s="60"/>
      <c r="J39" s="44"/>
    </row>
    <row r="40" spans="2:10" x14ac:dyDescent="0.2">
      <c r="B40" s="43"/>
      <c r="G40" s="60"/>
      <c r="H40" s="60"/>
      <c r="I40" s="60"/>
      <c r="J40" s="44"/>
    </row>
    <row r="41" spans="2:10" ht="18.75" customHeight="1" thickBot="1" x14ac:dyDescent="0.25">
      <c r="B41" s="64"/>
      <c r="C41" s="65"/>
      <c r="D41" s="65"/>
      <c r="E41" s="65"/>
      <c r="F41" s="65"/>
      <c r="G41" s="61"/>
      <c r="H41" s="61"/>
      <c r="I41" s="61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ESTADO DE CADA FACTURA</vt:lpstr>
      <vt:lpstr>INFO IPS</vt:lpstr>
      <vt:lpstr>TD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2022-04-05T20:41:41Z</dcterms:created>
  <dcterms:modified xsi:type="dcterms:W3CDTF">2022-11-12T19:36:08Z</dcterms:modified>
</cp:coreProperties>
</file>