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MESAS DE SANEAMIENTO\MESAS QUINDIO 2022\4. MESA NOVIEMBRE\ESTADO DE CARTERA CLINICA CENTRAL DEL QUINDIO S.A.S\"/>
    </mc:Choice>
  </mc:AlternateContent>
  <bookViews>
    <workbookView xWindow="0" yWindow="0" windowWidth="20490" windowHeight="7455" activeTab="1"/>
  </bookViews>
  <sheets>
    <sheet name="INFO IPS" sheetId="1" r:id="rId1"/>
    <sheet name="ESTADO DE CADA FACTURA" sheetId="3" r:id="rId2"/>
    <sheet name="TD" sheetId="5" r:id="rId3"/>
    <sheet name="FOR-CSA-018" sheetId="2" r:id="rId4"/>
  </sheets>
  <definedNames>
    <definedName name="_xlnm._FilterDatabase" localSheetId="1" hidden="1">'ESTADO DE CADA FACTURA'!$A$2:$AP$7</definedName>
  </definedNames>
  <calcPr calcId="152511"/>
  <pivotCaches>
    <pivotCache cacheId="1"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B1" i="3" l="1"/>
  <c r="R1" i="3"/>
  <c r="O1" i="3"/>
  <c r="K1" i="3" l="1"/>
  <c r="J1" i="3"/>
  <c r="I30" i="2" l="1"/>
  <c r="H30" i="2"/>
  <c r="I28" i="2"/>
  <c r="H28" i="2"/>
  <c r="I24" i="2"/>
  <c r="H24" i="2"/>
  <c r="I32" i="2" l="1"/>
  <c r="H32" i="2"/>
</calcChain>
</file>

<file path=xl/comments1.xml><?xml version="1.0" encoding="utf-8"?>
<comments xmlns="http://schemas.openxmlformats.org/spreadsheetml/2006/main">
  <authors>
    <author>Juan Camilo Paez Ramirez</author>
  </authors>
  <commentList>
    <comment ref="B1" authorId="0" shapeId="0">
      <text>
        <r>
          <rPr>
            <b/>
            <sz val="9"/>
            <color indexed="81"/>
            <rFont val="Tahoma"/>
            <family val="2"/>
          </rPr>
          <t>Juan Camilo Paez Ramirez:</t>
        </r>
        <r>
          <rPr>
            <sz val="9"/>
            <color indexed="81"/>
            <rFont val="Tahoma"/>
            <family val="2"/>
          </rPr>
          <t xml:space="preserve">
NIT DE LA ENTIDAD QUE REPRESENTA</t>
        </r>
      </text>
    </comment>
    <comment ref="D1" authorId="0" shapeId="0">
      <text>
        <r>
          <rPr>
            <b/>
            <sz val="9"/>
            <color indexed="81"/>
            <rFont val="Tahoma"/>
            <family val="2"/>
          </rPr>
          <t>Juan Camilo Paez Ramirez:</t>
        </r>
        <r>
          <rPr>
            <sz val="9"/>
            <color indexed="81"/>
            <rFont val="Tahoma"/>
            <family val="2"/>
          </rPr>
          <t xml:space="preserve">
CARÁCTER ALFA NUMERICO (SI APLICA)</t>
        </r>
      </text>
    </comment>
    <comment ref="E1" authorId="0" shapeId="0">
      <text>
        <r>
          <rPr>
            <b/>
            <sz val="9"/>
            <color indexed="81"/>
            <rFont val="Tahoma"/>
            <family val="2"/>
          </rPr>
          <t>Juan Camilo Paez Ramirez:</t>
        </r>
        <r>
          <rPr>
            <sz val="9"/>
            <color indexed="81"/>
            <rFont val="Tahoma"/>
            <family val="2"/>
          </rPr>
          <t xml:space="preserve">
Numero fiscal de la factura</t>
        </r>
      </text>
    </comment>
    <comment ref="G1" authorId="0" shapeId="0">
      <text>
        <r>
          <rPr>
            <b/>
            <sz val="9"/>
            <color indexed="81"/>
            <rFont val="Tahoma"/>
            <family val="2"/>
          </rPr>
          <t>Juan Camilo Paez Ramirez:</t>
        </r>
        <r>
          <rPr>
            <sz val="9"/>
            <color indexed="81"/>
            <rFont val="Tahoma"/>
            <family val="2"/>
          </rPr>
          <t xml:space="preserve">
Si la Factura no tiene fecha de radicacion, dejar el campo en blanco</t>
        </r>
      </text>
    </comment>
  </commentList>
</comments>
</file>

<file path=xl/sharedStrings.xml><?xml version="1.0" encoding="utf-8"?>
<sst xmlns="http://schemas.openxmlformats.org/spreadsheetml/2006/main" count="145" uniqueCount="112">
  <si>
    <t>MODALIDAD CONTRATACION</t>
  </si>
  <si>
    <t>NOMBRE PRESTADOR</t>
  </si>
  <si>
    <t>No. FACTURA ACREEDOR</t>
  </si>
  <si>
    <t>FECHA FACTURA ACREEDOR</t>
  </si>
  <si>
    <t>FECHA DE RADICACION ACREEDOR</t>
  </si>
  <si>
    <t>VALOR FACTURA ACREEDOR</t>
  </si>
  <si>
    <t>VALOR COPAGO-CUOTA MODERADORA (Si Aplica)</t>
  </si>
  <si>
    <t>VALOR PAGADO POR LA EPS</t>
  </si>
  <si>
    <t>VALOR GLOSA ACEPTADA</t>
  </si>
  <si>
    <t>ACREEDOR SALDO DE FACTURA</t>
  </si>
  <si>
    <t>NIT PRESTADOR</t>
  </si>
  <si>
    <t>PREFIJO FACTURA ACREEDOR (Si Aplica)</t>
  </si>
  <si>
    <t>EVENTO</t>
  </si>
  <si>
    <t>900848340-4</t>
  </si>
  <si>
    <t>CLINICA CENTRAL DEL QUINDIO S.A.S</t>
  </si>
  <si>
    <t>FOR-CSA-018</t>
  </si>
  <si>
    <t>HOJA 1 DE 1</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</si>
  <si>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</si>
  <si>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</si>
  <si>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</si>
  <si>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</si>
  <si>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</si>
  <si>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</si>
  <si>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</si>
  <si>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</si>
  <si>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</si>
  <si>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</si>
  <si>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</si>
  <si>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</si>
  <si>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</si>
  <si>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</si>
  <si>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</si>
  <si>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</si>
  <si>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</si>
  <si>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</si>
  <si>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Institución prestadora de Servicios de Salud</t>
  </si>
  <si>
    <t>Cartera - Cuentas Salud EPS Comfenalco Valle.</t>
  </si>
  <si>
    <t>NIT IPS</t>
  </si>
  <si>
    <t xml:space="preserve"> ENTIDAD</t>
  </si>
  <si>
    <t>Prefijo Factura</t>
  </si>
  <si>
    <t>NUMERO FACTURA</t>
  </si>
  <si>
    <t>FACTURA</t>
  </si>
  <si>
    <t>LLAVE</t>
  </si>
  <si>
    <t>PREFIJO SASS</t>
  </si>
  <si>
    <t>NUMERO FACT SASSS</t>
  </si>
  <si>
    <t>FECHA FACT IPS</t>
  </si>
  <si>
    <t>VALOR FACT IPS</t>
  </si>
  <si>
    <t>SALDO FACT IPS</t>
  </si>
  <si>
    <t>OBSERVACION SASS</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</si>
  <si>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</si>
  <si>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</si>
  <si>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</si>
  <si>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</si>
  <si>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</si>
  <si>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</si>
  <si>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</si>
  <si>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</si>
  <si>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</si>
  <si>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</si>
  <si>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</si>
  <si>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</si>
  <si>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</si>
  <si>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</si>
  <si>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</si>
  <si>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</si>
  <si>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</si>
  <si>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</si>
  <si>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</si>
  <si>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</si>
  <si>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</si>
  <si>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</si>
  <si>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</si>
  <si>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</si>
  <si>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</si>
  <si>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</si>
  <si>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_76188</t>
  </si>
  <si>
    <t>900848340_76188</t>
  </si>
  <si>
    <t>B)Factura sin saldo ERP</t>
  </si>
  <si>
    <t>OK</t>
  </si>
  <si>
    <t>_54825</t>
  </si>
  <si>
    <t>900848340_54825</t>
  </si>
  <si>
    <t>B)Factura sin saldo ERP/conciliar diferencia glosa aceptada</t>
  </si>
  <si>
    <t>ACEPTADO POR IPS CIERRE DE FACTURAS POR EXTEMPORANEIDAD, VO.BO COORDINACION DE CUENTAS SALUD25 DE ENERO 2021ELIZABETH FERNANDEZ</t>
  </si>
  <si>
    <t>_68366</t>
  </si>
  <si>
    <t>900848340_68366</t>
  </si>
  <si>
    <t>_69020</t>
  </si>
  <si>
    <t>900848340_69020</t>
  </si>
  <si>
    <t>_7668</t>
  </si>
  <si>
    <t>900848340_7668</t>
  </si>
  <si>
    <t>Señores : CLINICA CENTRAL DEL QUINDIO S.A.S</t>
  </si>
  <si>
    <t>NIT: 900848340</t>
  </si>
  <si>
    <t>FACTURA CERRADA POR EXTEMPORANEIDAD</t>
  </si>
  <si>
    <t>Total general</t>
  </si>
  <si>
    <t>Tipificación</t>
  </si>
  <si>
    <t>Cant Facturas</t>
  </si>
  <si>
    <t>Saldo Facturas</t>
  </si>
  <si>
    <t>A continuacion me permito remitir nuestra respuesta al estado de cartera presentado en la fecha: 26/09/2022</t>
  </si>
  <si>
    <t>ESTADO EPS NOVIEMBRE 16</t>
  </si>
  <si>
    <t>FACTURA CANCELADA</t>
  </si>
  <si>
    <t xml:space="preserve">FACTURA CANCELADA PARCIALMENTE - GLOSA CERRADA POR EXTEMPORANEIDAD </t>
  </si>
  <si>
    <t>Valor Glosa Aceptada</t>
  </si>
  <si>
    <t>SANTIAGO DE CALI , NOVIEMBRE 16 DE 2022</t>
  </si>
  <si>
    <t>Con Corte al dia :31/10/2022</t>
  </si>
  <si>
    <t>GLOSA</t>
  </si>
  <si>
    <t>GLOSA REALIZADA POR AUDITORIA MEDICA (ESTANCIA DEL 2 Y 3 DE JUNIO NO PERTINENTE EN UCIN, PACIENTE ESTABLE.</t>
  </si>
  <si>
    <t>GLOSA REALIZADA POR AUDITORIA MEDICA YA QUE NO SE EVIDENCIA EN LA HISTORIA CLINICA (RX TORAX-RX ABDOMEN-TAC DE TORAX- ECOCARDIOGRAMA-EKG- UROCULTIVO CULTIVO TUBERCULOSIS) DEYCE C</t>
  </si>
  <si>
    <t>DEVOLUCION</t>
  </si>
  <si>
    <t>SE SOSTIENE DEVOLUCION SE ENVIA SOPORTES CON FACTURA ORIGINAL  DEBEN DE REVISAR CON LA CAP DE AUTORIZACIONES EN EL SISTEMA  NO HAY AUTORIZACION NO POS ENVIO PANTALLAZO DE QUE NO HAN GENERADO LA PRESCRIPCION DE LOS MEDICAMENTOS NO POS.FAVOR REVISAR CON LA CAP DE AUT. ANTES DE ENVIAR LA RESPUESTA A SOLICITUD DE LO CONTRARIO NO SE PUEDE PROCEDER A PAGO. MILENA</t>
  </si>
  <si>
    <t>SE GLOSAN 5 PIPERACILINA/TAZOBATAM, FACTURAN 28 Y SOPORTAN 23 EN REGISTRO DE APLICACION,($79.950 C/U) ANGELA O</t>
  </si>
  <si>
    <t>ESTADO VAGLO EXTEMPORANEO</t>
  </si>
  <si>
    <t>VALOR VAGLO EXTEMPORANEO</t>
  </si>
  <si>
    <t>DETALLE VAGLO EXTEMPORANEO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</si>
</sst>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 #,##0\ _€_-;\-* #,##0\ _€_-;_-* &quot;-&quot;\ _€_-;_-@_-"/>
    <numFmt numFmtId="165" formatCode="&quot;$&quot;\ #,##0;[Red]&quot;$&quot;\ #,##0"/>
    <numFmt numFmtId="166" formatCode="&quot;$&quot;\ #,##0"/>
    <numFmt numFmtId="167" formatCode="_-* #,##0_-;\-* #,##0_-;_-* &quot;-&quot;??_-;_-@_-"/>
  </numFmts>
  <fonts count="9" x14ac:knownFonts="1">
    <font>
      <sz val="11"/>
      <color theme="1"/>
      <name val="Calibri"/>
      <family val="2"/>
      <scheme val="minor"/>
    </font>
    <font>
      <sz val="11"/>
      <color theme="1"/>
      <name val="Calibri"/>
      <family val="2"/>
      <scheme val="minor"/>
    </font>
    <font>
      <b/>
      <sz val="8"/>
      <name val="Arial"/>
      <family val="2"/>
    </font>
    <font>
      <sz val="9"/>
      <color indexed="81"/>
      <name val="Tahoma"/>
      <family val="2"/>
    </font>
    <font>
      <b/>
      <sz val="9"/>
      <color indexed="81"/>
      <name val="Tahoma"/>
      <family val="2"/>
    </font>
    <font>
      <sz val="10"/>
      <name val="Arial"/>
      <family val="2"/>
    </font>
    <font>
      <sz val="10"/>
      <color indexed="8"/>
      <name val="Arial"/>
      <family val="2"/>
    </font>
    <font>
      <b/>
      <sz val="10"/>
      <color indexed="8"/>
      <name val="Arial"/>
      <family val="2"/>
    </font>
    <font>
      <b/>
      <sz val="11"/>
      <color theme="1"/>
      <name val="Calibri"/>
      <family val="2"/>
      <scheme val="minor"/>
    </font>
  </fonts>
  <fills count="6">
    <fill>
      <patternFill patternType="none"/>
    </fill>
    <fill>
      <patternFill patternType="gray125"/>
    </fill>
    <fill>
      <patternFill patternType="solid">
        <fgColor theme="5" tint="0.39997558519241921"/>
        <bgColor indexed="64"/>
      </patternFill>
    </fill>
    <fill>
      <patternFill patternType="solid">
        <fgColor rgb="FF92D050"/>
        <bgColor indexed="64"/>
      </patternFill>
    </fill>
    <fill>
      <patternFill patternType="solid">
        <fgColor rgb="FFFFFF00"/>
        <bgColor indexed="64"/>
      </patternFill>
    </fill>
    <fill>
      <patternFill patternType="solid">
        <fgColor theme="9" tint="0.399975585192419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0" fontId="5" fillId="0" borderId="0"/>
    <xf numFmtId="43" fontId="1" fillId="0" borderId="0" applyFont="0" applyFill="0" applyBorder="0" applyAlignment="0" applyProtection="0"/>
  </cellStyleXfs>
  <cellXfs count="77">
    <xf numFmtId="0" fontId="0" fillId="0" borderId="0" xfId="0"/>
    <xf numFmtId="0" fontId="2" fillId="0" borderId="1" xfId="0" applyFont="1" applyBorder="1" applyAlignment="1">
      <alignment horizontal="center" vertical="center" wrapText="1"/>
    </xf>
    <xf numFmtId="1" fontId="2" fillId="0" borderId="1" xfId="0" applyNumberFormat="1" applyFont="1" applyBorder="1" applyAlignment="1">
      <alignment horizontal="center" vertical="center" wrapText="1"/>
    </xf>
    <xf numFmtId="164" fontId="2" fillId="0" borderId="1" xfId="1" applyFont="1" applyFill="1" applyBorder="1" applyAlignment="1">
      <alignment horizontal="center" vertical="center" wrapText="1"/>
    </xf>
    <xf numFmtId="0" fontId="0" fillId="0" borderId="1" xfId="0" applyBorder="1"/>
    <xf numFmtId="14" fontId="2" fillId="0" borderId="1" xfId="0" applyNumberFormat="1" applyFont="1" applyBorder="1" applyAlignment="1">
      <alignment horizontal="center" vertical="center" wrapText="1"/>
    </xf>
    <xf numFmtId="14" fontId="0" fillId="0" borderId="1" xfId="0" applyNumberFormat="1" applyBorder="1"/>
    <xf numFmtId="14" fontId="0" fillId="0" borderId="0" xfId="0" applyNumberFormat="1"/>
    <xf numFmtId="0" fontId="6" fillId="0" borderId="0" xfId="2" applyFont="1"/>
    <xf numFmtId="0" fontId="6" fillId="0" borderId="2" xfId="2" applyFont="1" applyBorder="1" applyAlignment="1">
      <alignment horizontal="centerContinuous"/>
    </xf>
    <xf numFmtId="0" fontId="6" fillId="0" borderId="3" xfId="2" applyFont="1" applyBorder="1" applyAlignment="1">
      <alignment horizontal="centerContinuous"/>
    </xf>
    <xf numFmtId="0" fontId="7" fillId="0" borderId="2" xfId="2" applyFont="1" applyBorder="1" applyAlignment="1">
      <alignment horizontal="centerContinuous" vertical="center"/>
    </xf>
    <xf numFmtId="0" fontId="7" fillId="0" borderId="4" xfId="2" applyFont="1" applyBorder="1" applyAlignment="1">
      <alignment horizontal="centerContinuous" vertical="center"/>
    </xf>
    <xf numFmtId="0" fontId="7" fillId="0" borderId="3" xfId="2" applyFont="1" applyBorder="1" applyAlignment="1">
      <alignment horizontal="centerContinuous" vertical="center"/>
    </xf>
    <xf numFmtId="0" fontId="7" fillId="0" borderId="5" xfId="2" applyFont="1" applyBorder="1" applyAlignment="1">
      <alignment horizontal="centerContinuous" vertical="center"/>
    </xf>
    <xf numFmtId="0" fontId="6" fillId="0" borderId="6" xfId="2" applyFont="1" applyBorder="1" applyAlignment="1">
      <alignment horizontal="centerContinuous"/>
    </xf>
    <xf numFmtId="0" fontId="6" fillId="0" borderId="7" xfId="2" applyFont="1" applyBorder="1" applyAlignment="1">
      <alignment horizontal="centerContinuous"/>
    </xf>
    <xf numFmtId="0" fontId="7" fillId="0" borderId="8" xfId="2" applyFont="1" applyBorder="1" applyAlignment="1">
      <alignment horizontal="centerContinuous" vertical="center"/>
    </xf>
    <xf numFmtId="0" fontId="7" fillId="0" borderId="9" xfId="2" applyFont="1" applyBorder="1" applyAlignment="1">
      <alignment horizontal="centerContinuous" vertical="center"/>
    </xf>
    <xf numFmtId="0" fontId="7" fillId="0" borderId="10" xfId="2" applyFont="1" applyBorder="1" applyAlignment="1">
      <alignment horizontal="centerContinuous" vertical="center"/>
    </xf>
    <xf numFmtId="0" fontId="7" fillId="0" borderId="11" xfId="2" applyFont="1" applyBorder="1" applyAlignment="1">
      <alignment horizontal="centerContinuous" vertical="center"/>
    </xf>
    <xf numFmtId="0" fontId="7" fillId="0" borderId="6" xfId="2" applyFont="1" applyBorder="1" applyAlignment="1">
      <alignment horizontal="centerContinuous" vertical="center"/>
    </xf>
    <xf numFmtId="0" fontId="7" fillId="0" borderId="0" xfId="2" applyFont="1" applyAlignment="1">
      <alignment horizontal="centerContinuous" vertical="center"/>
    </xf>
    <xf numFmtId="0" fontId="7" fillId="0" borderId="7" xfId="2" applyFont="1" applyBorder="1" applyAlignment="1">
      <alignment horizontal="centerContinuous" vertical="center"/>
    </xf>
    <xf numFmtId="0" fontId="7" fillId="0" borderId="12" xfId="2" applyFont="1" applyBorder="1" applyAlignment="1">
      <alignment horizontal="centerContinuous" vertical="center"/>
    </xf>
    <xf numFmtId="0" fontId="6" fillId="0" borderId="8" xfId="2" applyFont="1" applyBorder="1" applyAlignment="1">
      <alignment horizontal="centerContinuous"/>
    </xf>
    <xf numFmtId="0" fontId="6" fillId="0" borderId="10" xfId="2" applyFont="1" applyBorder="1" applyAlignment="1">
      <alignment horizontal="centerContinuous"/>
    </xf>
    <xf numFmtId="0" fontId="6" fillId="0" borderId="6" xfId="2" applyFont="1" applyBorder="1"/>
    <xf numFmtId="0" fontId="6" fillId="0" borderId="7" xfId="2" applyFont="1" applyBorder="1"/>
    <xf numFmtId="0" fontId="7" fillId="0" borderId="0" xfId="2" applyFont="1"/>
    <xf numFmtId="14" fontId="6" fillId="0" borderId="0" xfId="2" applyNumberFormat="1" applyFont="1"/>
    <xf numFmtId="14" fontId="6" fillId="0" borderId="0" xfId="2" applyNumberFormat="1" applyFont="1" applyAlignment="1">
      <alignment horizontal="left"/>
    </xf>
    <xf numFmtId="0" fontId="7" fillId="0" borderId="0" xfId="2" applyFont="1" applyAlignment="1">
      <alignment horizontal="center"/>
    </xf>
    <xf numFmtId="1" fontId="7" fillId="0" borderId="0" xfId="2" applyNumberFormat="1" applyFont="1" applyAlignment="1">
      <alignment horizontal="center"/>
    </xf>
    <xf numFmtId="1" fontId="6" fillId="0" borderId="0" xfId="2" applyNumberFormat="1" applyFont="1" applyAlignment="1">
      <alignment horizontal="center"/>
    </xf>
    <xf numFmtId="165" fontId="6" fillId="0" borderId="0" xfId="2" applyNumberFormat="1" applyFont="1" applyAlignment="1">
      <alignment horizontal="right"/>
    </xf>
    <xf numFmtId="166" fontId="6" fillId="0" borderId="0" xfId="2" applyNumberFormat="1" applyFont="1" applyAlignment="1">
      <alignment horizontal="right"/>
    </xf>
    <xf numFmtId="1" fontId="6" fillId="0" borderId="9" xfId="2" applyNumberFormat="1" applyFont="1" applyBorder="1" applyAlignment="1">
      <alignment horizontal="center"/>
    </xf>
    <xf numFmtId="165" fontId="6" fillId="0" borderId="9" xfId="2" applyNumberFormat="1" applyFont="1" applyBorder="1" applyAlignment="1">
      <alignment horizontal="right"/>
    </xf>
    <xf numFmtId="165" fontId="7" fillId="0" borderId="0" xfId="2" applyNumberFormat="1" applyFont="1" applyAlignment="1">
      <alignment horizontal="right"/>
    </xf>
    <xf numFmtId="0" fontId="6" fillId="0" borderId="0" xfId="2" applyFont="1" applyAlignment="1">
      <alignment horizontal="center"/>
    </xf>
    <xf numFmtId="1" fontId="7" fillId="0" borderId="13" xfId="2" applyNumberFormat="1" applyFont="1" applyBorder="1" applyAlignment="1">
      <alignment horizontal="center"/>
    </xf>
    <xf numFmtId="165" fontId="7" fillId="0" borderId="13" xfId="2" applyNumberFormat="1" applyFont="1" applyBorder="1" applyAlignment="1">
      <alignment horizontal="right"/>
    </xf>
    <xf numFmtId="165" fontId="6" fillId="0" borderId="0" xfId="2" applyNumberFormat="1" applyFont="1"/>
    <xf numFmtId="165" fontId="6" fillId="0" borderId="9" xfId="2" applyNumberFormat="1" applyFont="1" applyBorder="1"/>
    <xf numFmtId="165" fontId="7" fillId="0" borderId="9" xfId="2" applyNumberFormat="1" applyFont="1" applyBorder="1"/>
    <xf numFmtId="165" fontId="7" fillId="0" borderId="0" xfId="2" applyNumberFormat="1" applyFont="1"/>
    <xf numFmtId="0" fontId="6" fillId="0" borderId="8" xfId="2" applyFont="1" applyBorder="1"/>
    <xf numFmtId="0" fontId="6" fillId="0" borderId="9" xfId="2" applyFont="1" applyBorder="1"/>
    <xf numFmtId="0" fontId="6" fillId="0" borderId="10" xfId="2" applyFont="1" applyBorder="1"/>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167" fontId="8" fillId="0" borderId="1" xfId="3" applyNumberFormat="1" applyFont="1" applyBorder="1" applyAlignment="1">
      <alignment horizontal="center" vertical="center" wrapText="1"/>
    </xf>
    <xf numFmtId="0" fontId="8" fillId="3" borderId="1" xfId="0" applyFont="1" applyFill="1" applyBorder="1" applyAlignment="1">
      <alignment horizontal="center" vertical="center" wrapText="1"/>
    </xf>
    <xf numFmtId="167" fontId="8" fillId="3" borderId="1" xfId="3" applyNumberFormat="1" applyFont="1" applyFill="1" applyBorder="1" applyAlignment="1">
      <alignment horizontal="center" vertical="center" wrapText="1"/>
    </xf>
    <xf numFmtId="167" fontId="8" fillId="4" borderId="1" xfId="3" applyNumberFormat="1" applyFont="1" applyFill="1" applyBorder="1" applyAlignment="1">
      <alignment horizontal="center" vertical="center" wrapText="1"/>
    </xf>
    <xf numFmtId="167" fontId="0" fillId="0" borderId="1" xfId="3" applyNumberFormat="1" applyFont="1" applyBorder="1"/>
    <xf numFmtId="167" fontId="0" fillId="0" borderId="0" xfId="3" applyNumberFormat="1" applyFont="1"/>
    <xf numFmtId="167" fontId="8" fillId="0" borderId="0" xfId="3" applyNumberFormat="1" applyFont="1"/>
    <xf numFmtId="166" fontId="7" fillId="0" borderId="0" xfId="2" applyNumberFormat="1" applyFont="1" applyAlignment="1">
      <alignment horizontal="right"/>
    </xf>
    <xf numFmtId="0" fontId="0" fillId="0" borderId="0" xfId="0" applyAlignment="1">
      <alignment horizontal="center" vertical="center"/>
    </xf>
    <xf numFmtId="167" fontId="0" fillId="0" borderId="15" xfId="0" applyNumberFormat="1" applyBorder="1"/>
    <xf numFmtId="167" fontId="0" fillId="0" borderId="0" xfId="0" applyNumberFormat="1" applyBorder="1"/>
    <xf numFmtId="0" fontId="0" fillId="0" borderId="14" xfId="0" applyNumberFormat="1" applyBorder="1" applyAlignment="1">
      <alignment horizontal="center" vertical="center"/>
    </xf>
    <xf numFmtId="0" fontId="0" fillId="0" borderId="17" xfId="0" applyNumberFormat="1" applyBorder="1" applyAlignment="1">
      <alignment horizontal="center" vertical="center"/>
    </xf>
    <xf numFmtId="0" fontId="0" fillId="0" borderId="22" xfId="0" applyBorder="1" applyAlignment="1">
      <alignment horizontal="left"/>
    </xf>
    <xf numFmtId="0" fontId="0" fillId="0" borderId="23" xfId="0" applyBorder="1" applyAlignment="1">
      <alignment horizontal="left"/>
    </xf>
    <xf numFmtId="0" fontId="0" fillId="0" borderId="24" xfId="0" applyBorder="1" applyAlignment="1">
      <alignment horizontal="left"/>
    </xf>
    <xf numFmtId="0" fontId="0" fillId="5" borderId="25" xfId="0" applyFill="1" applyBorder="1" applyAlignment="1">
      <alignment horizontal="center" vertical="center"/>
    </xf>
    <xf numFmtId="167" fontId="0" fillId="5" borderId="26" xfId="0" applyNumberFormat="1" applyFill="1" applyBorder="1"/>
    <xf numFmtId="0" fontId="0" fillId="5" borderId="19" xfId="0" applyNumberFormat="1" applyFill="1" applyBorder="1" applyAlignment="1">
      <alignment horizontal="center" vertical="center"/>
    </xf>
    <xf numFmtId="167" fontId="0" fillId="5" borderId="20" xfId="0" applyNumberFormat="1" applyFill="1" applyBorder="1"/>
    <xf numFmtId="0" fontId="0" fillId="5" borderId="1" xfId="0" applyFill="1" applyBorder="1" applyAlignment="1">
      <alignment horizontal="center"/>
    </xf>
    <xf numFmtId="167" fontId="0" fillId="5" borderId="26" xfId="3" applyNumberFormat="1" applyFont="1" applyFill="1" applyBorder="1"/>
    <xf numFmtId="167" fontId="0" fillId="0" borderId="16" xfId="3" applyNumberFormat="1" applyFont="1" applyBorder="1"/>
    <xf numFmtId="167" fontId="0" fillId="0" borderId="18" xfId="3" applyNumberFormat="1" applyFont="1" applyBorder="1"/>
    <xf numFmtId="167" fontId="0" fillId="5" borderId="21" xfId="3" applyNumberFormat="1" applyFont="1" applyFill="1" applyBorder="1"/>
  </cellXfs>
  <cellStyles count="4">
    <cellStyle name="Millares" xfId="3" builtinId="3"/>
    <cellStyle name="Millares [0]" xfId="1" builtinId="6"/>
    <cellStyle name="Normal" xfId="0" builtinId="0"/>
    <cellStyle name="Normal 2 2" xfId="2"/>
  </cellStyles>
  <dxfs count="21">
    <dxf>
      <numFmt numFmtId="167" formatCode="_-* #,##0_-;\-* #,##0_-;_-* &quot;-&quot;??_-;_-@_-"/>
    </dxf>
    <dxf>
      <numFmt numFmtId="167" formatCode="_-* #,##0_-;\-* #,##0_-;_-* &quot;-&quot;??_-;_-@_-"/>
    </dxf>
    <dxf>
      <numFmt numFmtId="167" formatCode="_-* #,##0_-;\-* #,##0_-;_-* &quot;-&quot;??_-;_-@_-"/>
      <fill>
        <patternFill patternType="solid">
          <fgColor indexed="64"/>
          <bgColor theme="9" tint="0.39997558519241921"/>
        </patternFill>
      </fill>
    </dxf>
    <dxf>
      <alignment horizontal="center" readingOrder="0"/>
    </dxf>
    <dxf>
      <alignment horizontal="center" readingOrder="0"/>
    </dxf>
    <dxf>
      <fill>
        <patternFill patternType="solid">
          <bgColor theme="9" tint="0.39997558519241921"/>
        </patternFill>
      </fill>
    </dxf>
    <dxf>
      <fill>
        <patternFill patternType="solid">
          <bgColor theme="9" tint="0.39997558519241921"/>
        </patternFill>
      </fill>
    </dxf>
    <dxf>
      <fill>
        <patternFill patternType="solid">
          <bgColor theme="9" tint="0.39997558519241921"/>
        </patternFill>
      </fill>
    </dxf>
    <dxf>
      <fill>
        <patternFill patternType="solid">
          <bgColor theme="9" tint="0.39997558519241921"/>
        </patternFill>
      </fill>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vertical="center" readingOrder="0"/>
    </dxf>
    <dxf>
      <alignment vertical="center" readingOrder="0"/>
    </dxf>
    <dxf>
      <alignment horizontal="center" readingOrder="0"/>
    </dxf>
    <dxf>
      <alignment horizontal="center" readingOrder="0"/>
    </dxf>
    <dxf>
      <numFmt numFmtId="167" formatCode="_-* #,##0_-;\-* #,##0_-;_-* &quot;-&quot;??_-;_-@_-"/>
    </dxf>
    <dxf>
      <numFmt numFmtId="167"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504443"/>
          <a:ext cx="1878542" cy="347082"/>
        </a:xfrm>
        <a:prstGeom prst="rect">
          <a:avLst/>
        </a:prstGeom>
      </xdr:spPr>
    </xdr:pic>
    <xdr:clientData/>
  </xdr:oneCellAnchor>
  <xdr:twoCellAnchor editAs="oneCell">
    <xdr:from>
      <xdr:col>1</xdr:col>
      <xdr:colOff>84668</xdr:colOff>
      <xdr:row>1</xdr:row>
      <xdr:rowOff>201083</xdr:rowOff>
    </xdr:from>
    <xdr:to>
      <xdr:col>2</xdr:col>
      <xdr:colOff>1103934</xdr:colOff>
      <xdr:row>5</xdr:row>
      <xdr:rowOff>84667</xdr:rowOff>
    </xdr:to>
    <xdr:pic>
      <xdr:nvPicPr>
        <xdr:cNvPr id="3" name="Imagen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1343" y="277283"/>
          <a:ext cx="1781266" cy="62653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881.390936111115" createdVersion="5" refreshedVersion="5" minRefreshableVersion="3" recordCount="5">
  <cacheSource type="worksheet">
    <worksheetSource ref="A2:AP7" sheet="ESTADO DE CADA FACTURA"/>
  </cacheSource>
  <cacheFields count="39">
    <cacheField name="NIT IPS" numFmtId="0">
      <sharedItems containsSemiMixedTypes="0" containsString="0" containsNumber="1" containsInteger="1" minValue="900848340" maxValue="900848340"/>
    </cacheField>
    <cacheField name=" ENTIDAD" numFmtId="0">
      <sharedItems/>
    </cacheField>
    <cacheField name="Prefijo Factura" numFmtId="0">
      <sharedItems containsNonDate="0" containsString="0" containsBlank="1"/>
    </cacheField>
    <cacheField name="NUMERO FACTURA" numFmtId="0">
      <sharedItems containsSemiMixedTypes="0" containsString="0" containsNumber="1" containsInteger="1" minValue="7668" maxValue="76188"/>
    </cacheField>
    <cacheField name="FACTURA" numFmtId="0">
      <sharedItems/>
    </cacheField>
    <cacheField name="LLAVE" numFmtId="0">
      <sharedItems/>
    </cacheField>
    <cacheField name="PREFIJO SASS" numFmtId="0">
      <sharedItems containsNonDate="0" containsString="0" containsBlank="1"/>
    </cacheField>
    <cacheField name="NUMERO FACT SASSS" numFmtId="0">
      <sharedItems containsSemiMixedTypes="0" containsString="0" containsNumber="1" containsInteger="1" minValue="7668" maxValue="76188"/>
    </cacheField>
    <cacheField name="FECHA FACT IPS" numFmtId="14">
      <sharedItems containsSemiMixedTypes="0" containsNonDate="0" containsDate="1" containsString="0" minDate="2016-01-19T00:00:00" maxDate="2018-01-11T00:00:00"/>
    </cacheField>
    <cacheField name="VALOR FACT IPS" numFmtId="167">
      <sharedItems containsSemiMixedTypes="0" containsString="0" containsNumber="1" containsInteger="1" minValue="4092172" maxValue="68126657"/>
    </cacheField>
    <cacheField name="SALDO FACT IPS" numFmtId="167">
      <sharedItems containsSemiMixedTypes="0" containsString="0" containsNumber="1" containsInteger="1" minValue="317907" maxValue="15810102"/>
    </cacheField>
    <cacheField name="OBSERVACION SASS" numFmtId="0">
      <sharedItems/>
    </cacheField>
    <cacheField name="ESTADO EPS NOVIEMBRE 16" numFmtId="0">
      <sharedItems count="3">
        <s v="FACTURA CANCELADA"/>
        <s v="FACTURA CANCELADA PARCIALMENTE - GLOSA CERRADA POR EXTEMPORANEIDAD "/>
        <s v="FACTURA CERRADA POR EXTEMPORANEIDAD"/>
      </sharedItems>
    </cacheField>
    <cacheField name="VALIDACION ALFA FACT" numFmtId="0">
      <sharedItems/>
    </cacheField>
    <cacheField name="VALOR RADICADO FACT" numFmtId="167">
      <sharedItems containsSemiMixedTypes="0" containsString="0" containsNumber="1" containsInteger="1" minValue="3894299" maxValue="68126657"/>
    </cacheField>
    <cacheField name="VALOR NOTA CREDITO" numFmtId="167">
      <sharedItems containsSemiMixedTypes="0" containsString="0" containsNumber="1" containsInteger="1" minValue="0" maxValue="0"/>
    </cacheField>
    <cacheField name="VALOR NOTA DEBITO" numFmtId="167">
      <sharedItems containsSemiMixedTypes="0" containsString="0" containsNumber="1" containsInteger="1" minValue="0" maxValue="0"/>
    </cacheField>
    <cacheField name="VALOR DESCCOMERCIAL" numFmtId="167">
      <sharedItems containsSemiMixedTypes="0" containsString="0" containsNumber="1" containsInteger="1" minValue="0" maxValue="0"/>
    </cacheField>
    <cacheField name="VALOR CRUZADO SASS" numFmtId="167">
      <sharedItems containsSemiMixedTypes="0" containsString="0" containsNumber="1" containsInteger="1" minValue="0" maxValue="66192257"/>
    </cacheField>
    <cacheField name="VALOR GLOSA ACEPTDA" numFmtId="167">
      <sharedItems containsSemiMixedTypes="0" containsString="0" containsNumber="1" containsInteger="1" minValue="0" maxValue="16132757"/>
    </cacheField>
    <cacheField name="OBSERVACION GLOSA ACEPTADA" numFmtId="0">
      <sharedItems containsBlank="1"/>
    </cacheField>
    <cacheField name="VALOR GLOSA DEVUELTA" numFmtId="167">
      <sharedItems containsSemiMixedTypes="0" containsString="0" containsNumber="1" containsInteger="1" minValue="0" maxValue="0"/>
    </cacheField>
    <cacheField name="OBSERVACION GLOSA DEVUELTA" numFmtId="0">
      <sharedItems containsNonDate="0" containsString="0" containsBlank="1"/>
    </cacheField>
    <cacheField name="SALDO SASS" numFmtId="167">
      <sharedItems containsSemiMixedTypes="0" containsString="0" containsNumber="1" containsInteger="1" minValue="0" maxValue="0"/>
    </cacheField>
    <cacheField name="VALOR CANCELADO SAP" numFmtId="167">
      <sharedItems containsSemiMixedTypes="0" containsString="0" containsNumber="1" containsInteger="1" minValue="0" maxValue="66192257"/>
    </cacheField>
    <cacheField name="RETENCION" numFmtId="167">
      <sharedItems containsSemiMixedTypes="0" containsString="0" containsNumber="1" containsInteger="1" minValue="0" maxValue="0"/>
    </cacheField>
    <cacheField name="DOC COMPENSACION SAP" numFmtId="0">
      <sharedItems containsString="0" containsBlank="1" containsNumber="1" containsInteger="1" minValue="1902944433" maxValue="2201315841"/>
    </cacheField>
    <cacheField name="FECHA COMPENSACION SAP" numFmtId="0">
      <sharedItems containsNonDate="0" containsDate="1" containsString="0" containsBlank="1" minDate="2016-05-26T00:00:00" maxDate="2022-11-03T00:00:00"/>
    </cacheField>
    <cacheField name="FECHA RAD IPS" numFmtId="14">
      <sharedItems containsSemiMixedTypes="0" containsNonDate="0" containsDate="1" containsString="0" minDate="2016-02-03T00:00:00" maxDate="2018-03-02T00:00:00"/>
    </cacheField>
    <cacheField name="FECHA RAD INICIAL SASS" numFmtId="0">
      <sharedItems containsNonDate="0" containsString="0" containsBlank="1"/>
    </cacheField>
    <cacheField name="ULTIMO ESTADO FACT" numFmtId="0">
      <sharedItems containsSemiMixedTypes="0" containsString="0" containsNumber="1" containsInteger="1" minValue="2" maxValue="2"/>
    </cacheField>
    <cacheField name="FECHA ULTIMA NOVEDAD" numFmtId="0">
      <sharedItems containsNonDate="0" containsString="0" containsBlank="1"/>
    </cacheField>
    <cacheField name="CLASIFICACION GLOSA" numFmtId="0">
      <sharedItems containsNonDate="0" containsString="0" containsBlank="1"/>
    </cacheField>
    <cacheField name="NUMERO INGRESO FACT" numFmtId="0">
      <sharedItems containsSemiMixedTypes="0" containsString="0" containsNumber="1" containsInteger="1" minValue="2" maxValue="3"/>
    </cacheField>
    <cacheField name="F PROBABLE PAGO SASS" numFmtId="0">
      <sharedItems containsSemiMixedTypes="0" containsString="0" containsNumber="1" containsInteger="1" minValue="20180930" maxValue="20220930"/>
    </cacheField>
    <cacheField name="F RAD SASS" numFmtId="0">
      <sharedItems containsSemiMixedTypes="0" containsString="0" containsNumber="1" containsInteger="1" minValue="20180918" maxValue="20220914"/>
    </cacheField>
    <cacheField name="VALOR REPORTADO CRICULAR 030" numFmtId="167">
      <sharedItems containsSemiMixedTypes="0" containsString="0" containsNumber="1" containsInteger="1" minValue="3894299" maxValue="68126657"/>
    </cacheField>
    <cacheField name="VALOR GLOSA ACEPTADA REPORTADO CIRCULAR 030" numFmtId="167">
      <sharedItems containsSemiMixedTypes="0" containsString="0" containsNumber="1" containsInteger="1" minValue="0" maxValue="16132757"/>
    </cacheField>
    <cacheField name="F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
  <r>
    <n v="900848340"/>
    <s v="CLINICA CENTRAL DEL QUINDIO S.A.S"/>
    <m/>
    <n v="76188"/>
    <s v="_76188"/>
    <s v="900848340_76188"/>
    <m/>
    <n v="76188"/>
    <d v="2018-01-10T00:00:00"/>
    <n v="4532106"/>
    <n v="4441464"/>
    <s v="B)Factura sin saldo ERP"/>
    <x v="0"/>
    <s v="OK"/>
    <n v="4532106"/>
    <n v="0"/>
    <n v="0"/>
    <n v="0"/>
    <n v="4532106"/>
    <n v="0"/>
    <m/>
    <n v="0"/>
    <m/>
    <n v="0"/>
    <n v="4532106"/>
    <n v="0"/>
    <n v="2201315841"/>
    <d v="2022-11-02T00:00:00"/>
    <d v="2018-03-01T00:00:00"/>
    <m/>
    <n v="2"/>
    <m/>
    <m/>
    <n v="3"/>
    <n v="20220730"/>
    <n v="20220723"/>
    <n v="4532106"/>
    <n v="0"/>
    <m/>
  </r>
  <r>
    <n v="900848340"/>
    <s v="CLINICA CENTRAL DEL QUINDIO S.A.S"/>
    <m/>
    <n v="54825"/>
    <s v="_54825"/>
    <s v="900848340_54825"/>
    <m/>
    <n v="54825"/>
    <d v="2017-06-30T00:00:00"/>
    <n v="13593437"/>
    <n v="1043131"/>
    <s v="B)Factura sin saldo ERP/conciliar diferencia glosa aceptada"/>
    <x v="1"/>
    <s v="OK"/>
    <n v="13593437"/>
    <n v="0"/>
    <n v="0"/>
    <n v="0"/>
    <n v="12278437"/>
    <n v="1315000"/>
    <s v="ACEPTADO POR IPS CIERRE DE FACTURAS POR EXTEMPORANEIDAD, VO.BO COORDINACION DE CUENTAS SALUD25 DE ENERO 2021ELIZABETH FERNANDEZ"/>
    <n v="0"/>
    <m/>
    <n v="0"/>
    <n v="12278437"/>
    <n v="0"/>
    <n v="2200511281"/>
    <d v="2018-05-21T00:00:00"/>
    <d v="2017-11-16T00:00:00"/>
    <m/>
    <n v="2"/>
    <m/>
    <m/>
    <n v="3"/>
    <n v="20220208"/>
    <n v="20220125"/>
    <n v="13593437"/>
    <n v="1315000"/>
    <m/>
  </r>
  <r>
    <n v="900848340"/>
    <s v="CLINICA CENTRAL DEL QUINDIO S.A.S"/>
    <m/>
    <n v="68366"/>
    <s v="_68366"/>
    <s v="900848340_68366"/>
    <m/>
    <n v="68366"/>
    <d v="2017-10-26T00:00:00"/>
    <n v="68126657"/>
    <n v="571867"/>
    <s v="B)Factura sin saldo ERP/conciliar diferencia glosa aceptada"/>
    <x v="1"/>
    <s v="OK"/>
    <n v="68126657"/>
    <n v="0"/>
    <n v="0"/>
    <n v="0"/>
    <n v="66192257"/>
    <n v="1934400"/>
    <s v="ACEPTADO POR IPS CIERRE DE FACTURAS POR EXTEMPORANEIDAD, VO.BO COORDINACION DE CUENTAS SALUD25 DE ENERO 2021ELIZABETH FERNANDEZ"/>
    <n v="0"/>
    <m/>
    <n v="0"/>
    <n v="66192257"/>
    <n v="0"/>
    <n v="1902944433"/>
    <d v="2018-05-21T00:00:00"/>
    <d v="2017-11-16T00:00:00"/>
    <m/>
    <n v="2"/>
    <m/>
    <m/>
    <n v="3"/>
    <n v="20220208"/>
    <n v="20220125"/>
    <n v="68126657"/>
    <n v="1934400"/>
    <m/>
  </r>
  <r>
    <n v="900848340"/>
    <s v="CLINICA CENTRAL DEL QUINDIO S.A.S"/>
    <m/>
    <n v="69020"/>
    <s v="_69020"/>
    <s v="900848340_69020"/>
    <m/>
    <n v="69020"/>
    <d v="2017-11-01T00:00:00"/>
    <n v="16132757"/>
    <n v="15810102"/>
    <s v="B)Factura sin saldo ERP/conciliar diferencia glosa aceptada"/>
    <x v="2"/>
    <s v="OK"/>
    <n v="16132757"/>
    <n v="0"/>
    <n v="0"/>
    <n v="0"/>
    <n v="0"/>
    <n v="16132757"/>
    <m/>
    <n v="0"/>
    <m/>
    <n v="0"/>
    <n v="0"/>
    <n v="0"/>
    <m/>
    <m/>
    <d v="2018-03-01T00:00:00"/>
    <m/>
    <n v="2"/>
    <m/>
    <m/>
    <n v="3"/>
    <n v="20220930"/>
    <n v="20220914"/>
    <n v="16132757"/>
    <n v="16132757"/>
    <m/>
  </r>
  <r>
    <n v="900848340"/>
    <s v="CLINICA CENTRAL DEL QUINDIO S.A.S"/>
    <m/>
    <n v="7668"/>
    <s v="_7668"/>
    <s v="900848340_7668"/>
    <m/>
    <n v="7668"/>
    <d v="2016-01-19T00:00:00"/>
    <n v="4092172"/>
    <n v="317907"/>
    <s v="B)Factura sin saldo ERP/conciliar diferencia glosa aceptada"/>
    <x v="1"/>
    <s v="OK"/>
    <n v="3894299"/>
    <n v="0"/>
    <n v="0"/>
    <n v="0"/>
    <n v="3494549"/>
    <n v="399750"/>
    <m/>
    <n v="0"/>
    <m/>
    <n v="0"/>
    <n v="3494549"/>
    <n v="0"/>
    <n v="2200372921"/>
    <d v="2016-05-26T00:00:00"/>
    <d v="2016-02-03T00:00:00"/>
    <m/>
    <n v="2"/>
    <m/>
    <m/>
    <n v="2"/>
    <n v="20180930"/>
    <n v="20180918"/>
    <n v="3894299"/>
    <n v="39975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D7" firstHeaderRow="0" firstDataRow="1" firstDataCol="1"/>
  <pivotFields count="39">
    <pivotField showAll="0"/>
    <pivotField showAll="0"/>
    <pivotField showAll="0"/>
    <pivotField showAll="0"/>
    <pivotField showAll="0"/>
    <pivotField showAll="0"/>
    <pivotField showAll="0"/>
    <pivotField showAll="0"/>
    <pivotField numFmtId="14" showAll="0"/>
    <pivotField numFmtId="167" showAll="0"/>
    <pivotField dataField="1" numFmtId="167" showAll="0"/>
    <pivotField showAll="0"/>
    <pivotField axis="axisRow" showAll="0" sortType="ascending">
      <items count="4">
        <item x="0"/>
        <item x="1"/>
        <item x="2"/>
        <item t="default"/>
      </items>
      <autoSortScope>
        <pivotArea dataOnly="0" outline="0" fieldPosition="0">
          <references count="1">
            <reference field="4294967294" count="1" selected="0">
              <x v="0"/>
            </reference>
          </references>
        </pivotArea>
      </autoSortScope>
    </pivotField>
    <pivotField showAll="0"/>
    <pivotField numFmtId="167" showAll="0"/>
    <pivotField numFmtId="167" showAll="0"/>
    <pivotField numFmtId="167" showAll="0"/>
    <pivotField numFmtId="167" showAll="0"/>
    <pivotField numFmtId="167" showAll="0"/>
    <pivotField dataField="1" numFmtId="167" showAll="0"/>
    <pivotField showAll="0"/>
    <pivotField numFmtId="167" showAll="0"/>
    <pivotField showAll="0"/>
    <pivotField numFmtId="167" showAll="0"/>
    <pivotField numFmtId="167" showAll="0"/>
    <pivotField numFmtId="167" showAll="0"/>
    <pivotField showAll="0"/>
    <pivotField showAll="0"/>
    <pivotField numFmtId="14" showAll="0"/>
    <pivotField showAll="0"/>
    <pivotField showAll="0"/>
    <pivotField showAll="0"/>
    <pivotField showAll="0"/>
    <pivotField showAll="0"/>
    <pivotField showAll="0"/>
    <pivotField showAll="0"/>
    <pivotField numFmtId="167" showAll="0"/>
    <pivotField numFmtId="167" showAll="0"/>
    <pivotField showAll="0"/>
  </pivotFields>
  <rowFields count="1">
    <field x="12"/>
  </rowFields>
  <rowItems count="4">
    <i>
      <x v="2"/>
    </i>
    <i>
      <x/>
    </i>
    <i>
      <x v="1"/>
    </i>
    <i t="grand">
      <x/>
    </i>
  </rowItems>
  <colFields count="1">
    <field x="-2"/>
  </colFields>
  <colItems count="3">
    <i>
      <x/>
    </i>
    <i i="1">
      <x v="1"/>
    </i>
    <i i="2">
      <x v="2"/>
    </i>
  </colItems>
  <dataFields count="3">
    <dataField name="Cant Facturas" fld="10" subtotal="count" baseField="12" baseItem="0"/>
    <dataField name="Saldo Facturas" fld="10" baseField="0" baseItem="0" numFmtId="167"/>
    <dataField name="Valor Glosa Aceptada" fld="19" baseField="0" baseItem="0" numFmtId="167"/>
  </dataFields>
  <formats count="21">
    <format dxfId="20">
      <pivotArea outline="0" collapsedLevelsAreSubtotals="1" fieldPosition="0">
        <references count="1">
          <reference field="4294967294" count="1" selected="0">
            <x v="1"/>
          </reference>
        </references>
      </pivotArea>
    </format>
    <format dxfId="19">
      <pivotArea dataOnly="0" labelOnly="1" outline="0" fieldPosition="0">
        <references count="1">
          <reference field="4294967294" count="1">
            <x v="1"/>
          </reference>
        </references>
      </pivotArea>
    </format>
    <format dxfId="18">
      <pivotArea outline="0" collapsedLevelsAreSubtotals="1" fieldPosition="0">
        <references count="1">
          <reference field="4294967294" count="1" selected="0">
            <x v="0"/>
          </reference>
        </references>
      </pivotArea>
    </format>
    <format dxfId="17">
      <pivotArea dataOnly="0" labelOnly="1" outline="0" fieldPosition="0">
        <references count="1">
          <reference field="4294967294" count="1">
            <x v="0"/>
          </reference>
        </references>
      </pivotArea>
    </format>
    <format dxfId="16">
      <pivotArea outline="0" collapsedLevelsAreSubtotals="1" fieldPosition="0">
        <references count="1">
          <reference field="4294967294" count="1" selected="0">
            <x v="0"/>
          </reference>
        </references>
      </pivotArea>
    </format>
    <format dxfId="15">
      <pivotArea dataOnly="0" labelOnly="1" outline="0" fieldPosition="0">
        <references count="1">
          <reference field="4294967294" count="1">
            <x v="0"/>
          </reference>
        </references>
      </pivotArea>
    </format>
    <format dxfId="14">
      <pivotArea type="all" dataOnly="0" outline="0" fieldPosition="0"/>
    </format>
    <format dxfId="13">
      <pivotArea outline="0" collapsedLevelsAreSubtotals="1" fieldPosition="0"/>
    </format>
    <format dxfId="12">
      <pivotArea field="12" type="button" dataOnly="0" labelOnly="1" outline="0" axis="axisRow" fieldPosition="0"/>
    </format>
    <format dxfId="11">
      <pivotArea dataOnly="0" labelOnly="1" fieldPosition="0">
        <references count="1">
          <reference field="12" count="0"/>
        </references>
      </pivotArea>
    </format>
    <format dxfId="10">
      <pivotArea dataOnly="0" labelOnly="1" grandRow="1" outline="0" fieldPosition="0"/>
    </format>
    <format dxfId="9">
      <pivotArea dataOnly="0" labelOnly="1" outline="0" fieldPosition="0">
        <references count="1">
          <reference field="4294967294" count="2">
            <x v="0"/>
            <x v="1"/>
          </reference>
        </references>
      </pivotArea>
    </format>
    <format dxfId="8">
      <pivotArea field="12" type="button" dataOnly="0" labelOnly="1" outline="0" axis="axisRow" fieldPosition="0"/>
    </format>
    <format dxfId="7">
      <pivotArea dataOnly="0" labelOnly="1" outline="0" fieldPosition="0">
        <references count="1">
          <reference field="4294967294" count="2">
            <x v="0"/>
            <x v="1"/>
          </reference>
        </references>
      </pivotArea>
    </format>
    <format dxfId="6">
      <pivotArea grandRow="1" outline="0" collapsedLevelsAreSubtotals="1" fieldPosition="0"/>
    </format>
    <format dxfId="5">
      <pivotArea dataOnly="0" labelOnly="1" grandRow="1" outline="0" fieldPosition="0"/>
    </format>
    <format dxfId="4">
      <pivotArea field="12" type="button" dataOnly="0" labelOnly="1" outline="0" axis="axisRow" fieldPosition="0"/>
    </format>
    <format dxfId="3">
      <pivotArea dataOnly="0" labelOnly="1" grandRow="1" outline="0" fieldPosition="0"/>
    </format>
    <format dxfId="2">
      <pivotArea dataOnly="0" labelOnly="1" outline="0" fieldPosition="0">
        <references count="1">
          <reference field="4294967294" count="1">
            <x v="2"/>
          </reference>
        </references>
      </pivotArea>
    </format>
    <format dxfId="1">
      <pivotArea outline="0" collapsedLevelsAreSubtotals="1" fieldPosition="0">
        <references count="1">
          <reference field="4294967294" count="1" selected="0">
            <x v="2"/>
          </reference>
        </references>
      </pivotArea>
    </format>
    <format dxfId="0">
      <pivotArea dataOnly="0" labelOnly="1" outline="0" fieldPosition="0">
        <references count="1">
          <reference field="4294967294" count="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
  <sheetViews>
    <sheetView showGridLines="0" workbookViewId="0">
      <selection activeCell="C15" sqref="C15"/>
    </sheetView>
  </sheetViews>
  <sheetFormatPr baseColWidth="10" defaultRowHeight="15" x14ac:dyDescent="0.25"/>
  <cols>
    <col min="1" max="1" width="13.7109375" customWidth="1"/>
    <col min="3" max="3" width="33.7109375" bestFit="1" customWidth="1"/>
    <col min="4" max="4" width="17.85546875" customWidth="1"/>
    <col min="6" max="7" width="11.42578125" style="7"/>
    <col min="9" max="9" width="17.7109375" customWidth="1"/>
    <col min="11" max="11" width="14.42578125" customWidth="1"/>
  </cols>
  <sheetData>
    <row r="1" spans="1:12" ht="45" x14ac:dyDescent="0.25">
      <c r="A1" s="1" t="s">
        <v>0</v>
      </c>
      <c r="B1" s="1" t="s">
        <v>10</v>
      </c>
      <c r="C1" s="2" t="s">
        <v>1</v>
      </c>
      <c r="D1" s="1" t="s">
        <v>11</v>
      </c>
      <c r="E1" s="2" t="s">
        <v>2</v>
      </c>
      <c r="F1" s="5" t="s">
        <v>3</v>
      </c>
      <c r="G1" s="5" t="s">
        <v>4</v>
      </c>
      <c r="H1" s="3" t="s">
        <v>5</v>
      </c>
      <c r="I1" s="3" t="s">
        <v>6</v>
      </c>
      <c r="J1" s="3" t="s">
        <v>7</v>
      </c>
      <c r="K1" s="3" t="s">
        <v>8</v>
      </c>
      <c r="L1" s="3" t="s">
        <v>9</v>
      </c>
    </row>
    <row r="2" spans="1:12" x14ac:dyDescent="0.25">
      <c r="A2" s="4" t="s">
        <v>12</v>
      </c>
      <c r="B2" s="4" t="s">
        <v>13</v>
      </c>
      <c r="C2" s="4" t="s">
        <v>14</v>
      </c>
      <c r="D2" s="4"/>
      <c r="E2" s="4">
        <v>7668</v>
      </c>
      <c r="F2" s="6">
        <v>42388</v>
      </c>
      <c r="G2" s="6">
        <v>42403</v>
      </c>
      <c r="H2" s="4">
        <v>4092172</v>
      </c>
      <c r="I2" s="4"/>
      <c r="J2" s="4"/>
      <c r="K2" s="4"/>
      <c r="L2" s="4">
        <v>317906.56</v>
      </c>
    </row>
    <row r="3" spans="1:12" x14ac:dyDescent="0.25">
      <c r="A3" s="4" t="s">
        <v>12</v>
      </c>
      <c r="B3" s="4" t="s">
        <v>13</v>
      </c>
      <c r="C3" s="4" t="s">
        <v>14</v>
      </c>
      <c r="D3" s="4"/>
      <c r="E3" s="4">
        <v>54825</v>
      </c>
      <c r="F3" s="6">
        <v>42916</v>
      </c>
      <c r="G3" s="6">
        <v>43055</v>
      </c>
      <c r="H3" s="4">
        <v>13593437</v>
      </c>
      <c r="I3" s="4"/>
      <c r="J3" s="4"/>
      <c r="K3" s="4"/>
      <c r="L3" s="4">
        <v>1043131.26</v>
      </c>
    </row>
    <row r="4" spans="1:12" x14ac:dyDescent="0.25">
      <c r="A4" s="4" t="s">
        <v>12</v>
      </c>
      <c r="B4" s="4" t="s">
        <v>13</v>
      </c>
      <c r="C4" s="4" t="s">
        <v>14</v>
      </c>
      <c r="D4" s="4"/>
      <c r="E4" s="4">
        <v>68366</v>
      </c>
      <c r="F4" s="6">
        <v>43034</v>
      </c>
      <c r="G4" s="6">
        <v>43055</v>
      </c>
      <c r="H4" s="4">
        <v>68126657</v>
      </c>
      <c r="I4" s="4"/>
      <c r="J4" s="4"/>
      <c r="K4" s="4"/>
      <c r="L4" s="4">
        <v>571866.86</v>
      </c>
    </row>
    <row r="5" spans="1:12" x14ac:dyDescent="0.25">
      <c r="A5" s="4" t="s">
        <v>12</v>
      </c>
      <c r="B5" s="4" t="s">
        <v>13</v>
      </c>
      <c r="C5" s="4" t="s">
        <v>14</v>
      </c>
      <c r="D5" s="4"/>
      <c r="E5" s="4">
        <v>69020</v>
      </c>
      <c r="F5" s="6">
        <v>43040</v>
      </c>
      <c r="G5" s="6">
        <v>43160</v>
      </c>
      <c r="H5" s="4">
        <v>16132757</v>
      </c>
      <c r="I5" s="4"/>
      <c r="J5" s="4"/>
      <c r="K5" s="4"/>
      <c r="L5" s="4">
        <v>15810101.859999999</v>
      </c>
    </row>
    <row r="6" spans="1:12" x14ac:dyDescent="0.25">
      <c r="A6" s="4" t="s">
        <v>12</v>
      </c>
      <c r="B6" s="4" t="s">
        <v>13</v>
      </c>
      <c r="C6" s="4" t="s">
        <v>14</v>
      </c>
      <c r="D6" s="4"/>
      <c r="E6" s="4">
        <v>76188</v>
      </c>
      <c r="F6" s="6">
        <v>43110</v>
      </c>
      <c r="G6" s="6">
        <v>43160</v>
      </c>
      <c r="H6" s="4">
        <v>4532106</v>
      </c>
      <c r="I6" s="4"/>
      <c r="J6" s="4"/>
      <c r="K6" s="4"/>
      <c r="L6" s="4">
        <v>4441463.88</v>
      </c>
    </row>
  </sheetData>
  <dataValidations count="3">
    <dataValidation type="textLength" allowBlank="1" showInputMessage="1" showErrorMessage="1" errorTitle="ERROR" error="El prefijo no debe superar los 4 caracteres" sqref="D2:D1048576">
      <formula1>0</formula1>
      <formula2>4</formula2>
    </dataValidation>
    <dataValidation type="whole" allowBlank="1" showInputMessage="1" showErrorMessage="1" errorTitle="ERROR" error="Datos no validos" sqref="E2:E1048576">
      <formula1>1</formula1>
      <formula2>9999999999999</formula2>
    </dataValidation>
    <dataValidation type="date" allowBlank="1" showInputMessage="1" showErrorMessage="1" sqref="F1:G1048576">
      <formula1>36526</formula1>
      <formula2>44656</formula2>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7"/>
  <sheetViews>
    <sheetView showGridLines="0" tabSelected="1" topLeftCell="J1" workbookViewId="0">
      <selection activeCell="Q15" sqref="Q15"/>
    </sheetView>
  </sheetViews>
  <sheetFormatPr baseColWidth="10" defaultRowHeight="15" x14ac:dyDescent="0.25"/>
  <cols>
    <col min="2" max="2" width="33.7109375" bestFit="1" customWidth="1"/>
    <col min="3" max="3" width="7.42578125" bestFit="1" customWidth="1"/>
    <col min="4" max="5" width="9.28515625" bestFit="1" customWidth="1"/>
    <col min="6" max="6" width="16.140625" bestFit="1" customWidth="1"/>
    <col min="7" max="7" width="8" bestFit="1" customWidth="1"/>
    <col min="8" max="8" width="11.140625" bestFit="1" customWidth="1"/>
    <col min="10" max="10" width="15.140625" bestFit="1" customWidth="1"/>
    <col min="11" max="11" width="14.140625" bestFit="1" customWidth="1"/>
    <col min="13" max="13" width="53.5703125" customWidth="1"/>
    <col min="14" max="14" width="18.85546875" customWidth="1"/>
    <col min="15" max="15" width="18.85546875" style="57" customWidth="1"/>
    <col min="16" max="16" width="38" customWidth="1"/>
    <col min="17" max="17" width="14.42578125" customWidth="1"/>
    <col min="18" max="18" width="12.28515625" customWidth="1"/>
    <col min="24" max="24" width="15.140625" customWidth="1"/>
    <col min="26" max="26" width="14" customWidth="1"/>
    <col min="28" max="28" width="14.5703125" customWidth="1"/>
    <col min="40" max="40" width="13.7109375" customWidth="1"/>
    <col min="41" max="41" width="14.5703125" customWidth="1"/>
  </cols>
  <sheetData>
    <row r="1" spans="1:42" x14ac:dyDescent="0.25">
      <c r="J1" s="58">
        <f>SUBTOTAL(9,J3:J7)</f>
        <v>106477129</v>
      </c>
      <c r="K1" s="58">
        <f>SUBTOTAL(9,K3:K7)</f>
        <v>22184471</v>
      </c>
      <c r="O1" s="58">
        <f>SUBTOTAL(9,O3:O7)</f>
        <v>19781907</v>
      </c>
      <c r="R1" s="58">
        <f>SUBTOTAL(9,R3:R7)</f>
        <v>106279256</v>
      </c>
      <c r="AB1" s="58">
        <f>SUBTOTAL(9,AB3:AB7)</f>
        <v>86497349</v>
      </c>
    </row>
    <row r="2" spans="1:42" ht="60" x14ac:dyDescent="0.25">
      <c r="A2" s="50" t="s">
        <v>37</v>
      </c>
      <c r="B2" s="50" t="s">
        <v>38</v>
      </c>
      <c r="C2" s="50" t="s">
        <v>39</v>
      </c>
      <c r="D2" s="50" t="s">
        <v>40</v>
      </c>
      <c r="E2" s="50" t="s">
        <v>41</v>
      </c>
      <c r="F2" s="51" t="s">
        <v>42</v>
      </c>
      <c r="G2" s="50" t="s">
        <v>43</v>
      </c>
      <c r="H2" s="50" t="s">
        <v>44</v>
      </c>
      <c r="I2" s="50" t="s">
        <v>45</v>
      </c>
      <c r="J2" s="52" t="s">
        <v>46</v>
      </c>
      <c r="K2" s="52" t="s">
        <v>47</v>
      </c>
      <c r="L2" s="50" t="s">
        <v>48</v>
      </c>
      <c r="M2" s="53" t="s">
        <v>97</v>
      </c>
      <c r="N2" s="53" t="s">
        <v>109</v>
      </c>
      <c r="O2" s="54" t="s">
        <v>110</v>
      </c>
      <c r="P2" s="53" t="s">
        <v>111</v>
      </c>
      <c r="Q2" s="50" t="s">
        <v>49</v>
      </c>
      <c r="R2" s="52" t="s">
        <v>50</v>
      </c>
      <c r="S2" s="52" t="s">
        <v>51</v>
      </c>
      <c r="T2" s="52" t="s">
        <v>52</v>
      </c>
      <c r="U2" s="52" t="s">
        <v>53</v>
      </c>
      <c r="V2" s="52" t="s">
        <v>54</v>
      </c>
      <c r="W2" s="55" t="s">
        <v>55</v>
      </c>
      <c r="X2" s="55" t="s">
        <v>56</v>
      </c>
      <c r="Y2" s="55" t="s">
        <v>57</v>
      </c>
      <c r="Z2" s="55" t="s">
        <v>58</v>
      </c>
      <c r="AA2" s="52" t="s">
        <v>59</v>
      </c>
      <c r="AB2" s="54" t="s">
        <v>60</v>
      </c>
      <c r="AC2" s="54" t="s">
        <v>61</v>
      </c>
      <c r="AD2" s="53" t="s">
        <v>62</v>
      </c>
      <c r="AE2" s="53" t="s">
        <v>63</v>
      </c>
      <c r="AF2" s="50" t="s">
        <v>64</v>
      </c>
      <c r="AG2" s="50" t="s">
        <v>65</v>
      </c>
      <c r="AH2" s="51" t="s">
        <v>66</v>
      </c>
      <c r="AI2" s="50" t="s">
        <v>67</v>
      </c>
      <c r="AJ2" s="50" t="s">
        <v>68</v>
      </c>
      <c r="AK2" s="50" t="s">
        <v>69</v>
      </c>
      <c r="AL2" s="50" t="s">
        <v>70</v>
      </c>
      <c r="AM2" s="50" t="s">
        <v>71</v>
      </c>
      <c r="AN2" s="52" t="s">
        <v>72</v>
      </c>
      <c r="AO2" s="52" t="s">
        <v>73</v>
      </c>
      <c r="AP2" s="50" t="s">
        <v>74</v>
      </c>
    </row>
    <row r="3" spans="1:42" x14ac:dyDescent="0.25">
      <c r="A3" s="4">
        <v>900848340</v>
      </c>
      <c r="B3" s="4" t="s">
        <v>14</v>
      </c>
      <c r="C3" s="4"/>
      <c r="D3" s="4">
        <v>76188</v>
      </c>
      <c r="E3" s="4" t="s">
        <v>75</v>
      </c>
      <c r="F3" s="4" t="s">
        <v>76</v>
      </c>
      <c r="G3" s="4"/>
      <c r="H3" s="4">
        <v>76188</v>
      </c>
      <c r="I3" s="6">
        <v>43110</v>
      </c>
      <c r="J3" s="56">
        <v>4532106</v>
      </c>
      <c r="K3" s="56">
        <v>4441464</v>
      </c>
      <c r="L3" s="4" t="s">
        <v>77</v>
      </c>
      <c r="M3" s="4" t="s">
        <v>98</v>
      </c>
      <c r="N3" s="4"/>
      <c r="O3" s="56"/>
      <c r="P3" s="4"/>
      <c r="Q3" s="4" t="s">
        <v>78</v>
      </c>
      <c r="R3" s="56">
        <v>4532106</v>
      </c>
      <c r="S3" s="56">
        <v>0</v>
      </c>
      <c r="T3" s="56">
        <v>0</v>
      </c>
      <c r="U3" s="56">
        <v>0</v>
      </c>
      <c r="V3" s="56">
        <v>4532106</v>
      </c>
      <c r="W3" s="56">
        <v>0</v>
      </c>
      <c r="X3" s="4"/>
      <c r="Y3" s="56">
        <v>0</v>
      </c>
      <c r="Z3" s="4"/>
      <c r="AA3" s="56">
        <v>0</v>
      </c>
      <c r="AB3" s="56">
        <v>4532106</v>
      </c>
      <c r="AC3" s="56">
        <v>0</v>
      </c>
      <c r="AD3" s="4">
        <v>2201315841</v>
      </c>
      <c r="AE3" s="6">
        <v>44867</v>
      </c>
      <c r="AF3" s="6">
        <v>43160</v>
      </c>
      <c r="AG3" s="4"/>
      <c r="AH3" s="4">
        <v>2</v>
      </c>
      <c r="AI3" s="4"/>
      <c r="AJ3" s="4"/>
      <c r="AK3" s="4">
        <v>3</v>
      </c>
      <c r="AL3" s="4">
        <v>20220730</v>
      </c>
      <c r="AM3" s="4">
        <v>20220723</v>
      </c>
      <c r="AN3" s="56">
        <v>4532106</v>
      </c>
      <c r="AO3" s="56">
        <v>0</v>
      </c>
      <c r="AP3" s="4"/>
    </row>
    <row r="4" spans="1:42" x14ac:dyDescent="0.25">
      <c r="A4" s="4">
        <v>900848340</v>
      </c>
      <c r="B4" s="4" t="s">
        <v>14</v>
      </c>
      <c r="C4" s="4"/>
      <c r="D4" s="4">
        <v>54825</v>
      </c>
      <c r="E4" s="4" t="s">
        <v>79</v>
      </c>
      <c r="F4" s="4" t="s">
        <v>80</v>
      </c>
      <c r="G4" s="4"/>
      <c r="H4" s="4">
        <v>54825</v>
      </c>
      <c r="I4" s="6">
        <v>42916</v>
      </c>
      <c r="J4" s="56">
        <v>13593437</v>
      </c>
      <c r="K4" s="56">
        <v>1043131</v>
      </c>
      <c r="L4" s="4" t="s">
        <v>81</v>
      </c>
      <c r="M4" s="4" t="s">
        <v>99</v>
      </c>
      <c r="N4" s="4" t="s">
        <v>103</v>
      </c>
      <c r="O4" s="56">
        <v>1315000</v>
      </c>
      <c r="P4" s="4" t="s">
        <v>104</v>
      </c>
      <c r="Q4" s="4" t="s">
        <v>78</v>
      </c>
      <c r="R4" s="56">
        <v>13593437</v>
      </c>
      <c r="S4" s="56">
        <v>0</v>
      </c>
      <c r="T4" s="56">
        <v>0</v>
      </c>
      <c r="U4" s="56">
        <v>0</v>
      </c>
      <c r="V4" s="56">
        <v>12278437</v>
      </c>
      <c r="W4" s="56">
        <v>1315000</v>
      </c>
      <c r="X4" s="4" t="s">
        <v>82</v>
      </c>
      <c r="Y4" s="56">
        <v>0</v>
      </c>
      <c r="Z4" s="4"/>
      <c r="AA4" s="56">
        <v>0</v>
      </c>
      <c r="AB4" s="56">
        <v>12278437</v>
      </c>
      <c r="AC4" s="56">
        <v>0</v>
      </c>
      <c r="AD4" s="4">
        <v>2200511281</v>
      </c>
      <c r="AE4" s="6">
        <v>43241</v>
      </c>
      <c r="AF4" s="6">
        <v>43055</v>
      </c>
      <c r="AG4" s="4"/>
      <c r="AH4" s="4">
        <v>2</v>
      </c>
      <c r="AI4" s="4"/>
      <c r="AJ4" s="4"/>
      <c r="AK4" s="4">
        <v>3</v>
      </c>
      <c r="AL4" s="4">
        <v>20220208</v>
      </c>
      <c r="AM4" s="4">
        <v>20220125</v>
      </c>
      <c r="AN4" s="56">
        <v>13593437</v>
      </c>
      <c r="AO4" s="56">
        <v>1315000</v>
      </c>
      <c r="AP4" s="4"/>
    </row>
    <row r="5" spans="1:42" x14ac:dyDescent="0.25">
      <c r="A5" s="4">
        <v>900848340</v>
      </c>
      <c r="B5" s="4" t="s">
        <v>14</v>
      </c>
      <c r="C5" s="4"/>
      <c r="D5" s="4">
        <v>68366</v>
      </c>
      <c r="E5" s="4" t="s">
        <v>83</v>
      </c>
      <c r="F5" s="4" t="s">
        <v>84</v>
      </c>
      <c r="G5" s="4"/>
      <c r="H5" s="4">
        <v>68366</v>
      </c>
      <c r="I5" s="6">
        <v>43034</v>
      </c>
      <c r="J5" s="56">
        <v>68126657</v>
      </c>
      <c r="K5" s="56">
        <v>571867</v>
      </c>
      <c r="L5" s="4" t="s">
        <v>81</v>
      </c>
      <c r="M5" s="4" t="s">
        <v>99</v>
      </c>
      <c r="N5" s="4" t="s">
        <v>103</v>
      </c>
      <c r="O5" s="56">
        <v>1934400</v>
      </c>
      <c r="P5" s="4" t="s">
        <v>105</v>
      </c>
      <c r="Q5" s="4" t="s">
        <v>78</v>
      </c>
      <c r="R5" s="56">
        <v>68126657</v>
      </c>
      <c r="S5" s="56">
        <v>0</v>
      </c>
      <c r="T5" s="56">
        <v>0</v>
      </c>
      <c r="U5" s="56">
        <v>0</v>
      </c>
      <c r="V5" s="56">
        <v>66192257</v>
      </c>
      <c r="W5" s="56">
        <v>1934400</v>
      </c>
      <c r="X5" s="4" t="s">
        <v>82</v>
      </c>
      <c r="Y5" s="56">
        <v>0</v>
      </c>
      <c r="Z5" s="4"/>
      <c r="AA5" s="56">
        <v>0</v>
      </c>
      <c r="AB5" s="56">
        <v>66192257</v>
      </c>
      <c r="AC5" s="56">
        <v>0</v>
      </c>
      <c r="AD5" s="4">
        <v>1902944433</v>
      </c>
      <c r="AE5" s="6">
        <v>43241</v>
      </c>
      <c r="AF5" s="6">
        <v>43055</v>
      </c>
      <c r="AG5" s="4"/>
      <c r="AH5" s="4">
        <v>2</v>
      </c>
      <c r="AI5" s="4"/>
      <c r="AJ5" s="4"/>
      <c r="AK5" s="4">
        <v>3</v>
      </c>
      <c r="AL5" s="4">
        <v>20220208</v>
      </c>
      <c r="AM5" s="4">
        <v>20220125</v>
      </c>
      <c r="AN5" s="56">
        <v>68126657</v>
      </c>
      <c r="AO5" s="56">
        <v>1934400</v>
      </c>
      <c r="AP5" s="4"/>
    </row>
    <row r="6" spans="1:42" x14ac:dyDescent="0.25">
      <c r="A6" s="4">
        <v>900848340</v>
      </c>
      <c r="B6" s="4" t="s">
        <v>14</v>
      </c>
      <c r="C6" s="4"/>
      <c r="D6" s="4">
        <v>69020</v>
      </c>
      <c r="E6" s="4" t="s">
        <v>85</v>
      </c>
      <c r="F6" s="4" t="s">
        <v>86</v>
      </c>
      <c r="G6" s="4"/>
      <c r="H6" s="4">
        <v>69020</v>
      </c>
      <c r="I6" s="6">
        <v>43040</v>
      </c>
      <c r="J6" s="56">
        <v>16132757</v>
      </c>
      <c r="K6" s="56">
        <v>15810102</v>
      </c>
      <c r="L6" s="4" t="s">
        <v>81</v>
      </c>
      <c r="M6" s="4" t="s">
        <v>91</v>
      </c>
      <c r="N6" s="4" t="s">
        <v>106</v>
      </c>
      <c r="O6" s="56">
        <v>16132757</v>
      </c>
      <c r="P6" s="4" t="s">
        <v>107</v>
      </c>
      <c r="Q6" s="4" t="s">
        <v>78</v>
      </c>
      <c r="R6" s="56">
        <v>16132757</v>
      </c>
      <c r="S6" s="56">
        <v>0</v>
      </c>
      <c r="T6" s="56">
        <v>0</v>
      </c>
      <c r="U6" s="56">
        <v>0</v>
      </c>
      <c r="V6" s="56">
        <v>0</v>
      </c>
      <c r="W6" s="56">
        <v>16132757</v>
      </c>
      <c r="X6" s="4"/>
      <c r="Y6" s="56">
        <v>0</v>
      </c>
      <c r="Z6" s="4"/>
      <c r="AA6" s="56">
        <v>0</v>
      </c>
      <c r="AB6" s="56">
        <v>0</v>
      </c>
      <c r="AC6" s="56">
        <v>0</v>
      </c>
      <c r="AD6" s="4"/>
      <c r="AE6" s="4"/>
      <c r="AF6" s="6">
        <v>43160</v>
      </c>
      <c r="AG6" s="4"/>
      <c r="AH6" s="4">
        <v>2</v>
      </c>
      <c r="AI6" s="4"/>
      <c r="AJ6" s="4"/>
      <c r="AK6" s="4">
        <v>3</v>
      </c>
      <c r="AL6" s="4">
        <v>20220930</v>
      </c>
      <c r="AM6" s="4">
        <v>20220914</v>
      </c>
      <c r="AN6" s="56">
        <v>16132757</v>
      </c>
      <c r="AO6" s="56">
        <v>16132757</v>
      </c>
      <c r="AP6" s="4"/>
    </row>
    <row r="7" spans="1:42" x14ac:dyDescent="0.25">
      <c r="A7" s="4">
        <v>900848340</v>
      </c>
      <c r="B7" s="4" t="s">
        <v>14</v>
      </c>
      <c r="C7" s="4"/>
      <c r="D7" s="4">
        <v>7668</v>
      </c>
      <c r="E7" s="4" t="s">
        <v>87</v>
      </c>
      <c r="F7" s="4" t="s">
        <v>88</v>
      </c>
      <c r="G7" s="4"/>
      <c r="H7" s="4">
        <v>7668</v>
      </c>
      <c r="I7" s="6">
        <v>42388</v>
      </c>
      <c r="J7" s="56">
        <v>4092172</v>
      </c>
      <c r="K7" s="56">
        <v>317907</v>
      </c>
      <c r="L7" s="4" t="s">
        <v>81</v>
      </c>
      <c r="M7" s="4" t="s">
        <v>99</v>
      </c>
      <c r="N7" s="4" t="s">
        <v>103</v>
      </c>
      <c r="O7" s="56">
        <v>399750</v>
      </c>
      <c r="P7" s="4" t="s">
        <v>108</v>
      </c>
      <c r="Q7" s="4" t="s">
        <v>78</v>
      </c>
      <c r="R7" s="56">
        <v>3894299</v>
      </c>
      <c r="S7" s="56">
        <v>0</v>
      </c>
      <c r="T7" s="56">
        <v>0</v>
      </c>
      <c r="U7" s="56">
        <v>0</v>
      </c>
      <c r="V7" s="56">
        <v>3494549</v>
      </c>
      <c r="W7" s="56">
        <v>399750</v>
      </c>
      <c r="X7" s="4"/>
      <c r="Y7" s="56">
        <v>0</v>
      </c>
      <c r="Z7" s="4"/>
      <c r="AA7" s="56">
        <v>0</v>
      </c>
      <c r="AB7" s="56">
        <v>3494549</v>
      </c>
      <c r="AC7" s="56">
        <v>0</v>
      </c>
      <c r="AD7" s="4">
        <v>2200372921</v>
      </c>
      <c r="AE7" s="6">
        <v>42516</v>
      </c>
      <c r="AF7" s="6">
        <v>42403</v>
      </c>
      <c r="AG7" s="4"/>
      <c r="AH7" s="4">
        <v>2</v>
      </c>
      <c r="AI7" s="4"/>
      <c r="AJ7" s="4"/>
      <c r="AK7" s="4">
        <v>2</v>
      </c>
      <c r="AL7" s="4">
        <v>20180930</v>
      </c>
      <c r="AM7" s="4">
        <v>20180918</v>
      </c>
      <c r="AN7" s="56">
        <v>3894299</v>
      </c>
      <c r="AO7" s="56">
        <v>399750</v>
      </c>
      <c r="AP7" s="4"/>
    </row>
  </sheetData>
  <autoFilter ref="A2:AP7"/>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7"/>
  <sheetViews>
    <sheetView showGridLines="0" workbookViewId="0">
      <selection activeCell="B11" sqref="B11"/>
    </sheetView>
  </sheetViews>
  <sheetFormatPr baseColWidth="10" defaultRowHeight="15" x14ac:dyDescent="0.25"/>
  <cols>
    <col min="1" max="1" width="74.85546875" bestFit="1" customWidth="1"/>
    <col min="2" max="2" width="12.7109375" style="60" customWidth="1"/>
    <col min="3" max="3" width="15" style="57" bestFit="1" customWidth="1"/>
    <col min="4" max="4" width="21.5703125" style="57" bestFit="1" customWidth="1"/>
  </cols>
  <sheetData>
    <row r="3" spans="1:4" x14ac:dyDescent="0.25">
      <c r="A3" s="72" t="s">
        <v>93</v>
      </c>
      <c r="B3" s="68" t="s">
        <v>94</v>
      </c>
      <c r="C3" s="69" t="s">
        <v>95</v>
      </c>
      <c r="D3" s="73" t="s">
        <v>100</v>
      </c>
    </row>
    <row r="4" spans="1:4" x14ac:dyDescent="0.25">
      <c r="A4" s="65" t="s">
        <v>91</v>
      </c>
      <c r="B4" s="63">
        <v>1</v>
      </c>
      <c r="C4" s="61">
        <v>15810102</v>
      </c>
      <c r="D4" s="74">
        <v>16132757</v>
      </c>
    </row>
    <row r="5" spans="1:4" x14ac:dyDescent="0.25">
      <c r="A5" s="66" t="s">
        <v>98</v>
      </c>
      <c r="B5" s="64">
        <v>1</v>
      </c>
      <c r="C5" s="62">
        <v>4441464</v>
      </c>
      <c r="D5" s="75">
        <v>0</v>
      </c>
    </row>
    <row r="6" spans="1:4" x14ac:dyDescent="0.25">
      <c r="A6" s="67" t="s">
        <v>99</v>
      </c>
      <c r="B6" s="64">
        <v>3</v>
      </c>
      <c r="C6" s="62">
        <v>1932905</v>
      </c>
      <c r="D6" s="75">
        <v>3649150</v>
      </c>
    </row>
    <row r="7" spans="1:4" x14ac:dyDescent="0.25">
      <c r="A7" s="72" t="s">
        <v>92</v>
      </c>
      <c r="B7" s="70">
        <v>5</v>
      </c>
      <c r="C7" s="71">
        <v>22184471</v>
      </c>
      <c r="D7" s="76">
        <v>19781907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B1:J41"/>
  <sheetViews>
    <sheetView showGridLines="0" topLeftCell="A10" zoomScale="90" zoomScaleNormal="90" zoomScaleSheetLayoutView="100" workbookViewId="0">
      <selection activeCell="M34" sqref="M34"/>
    </sheetView>
  </sheetViews>
  <sheetFormatPr baseColWidth="10" defaultRowHeight="12.75" x14ac:dyDescent="0.2"/>
  <cols>
    <col min="1" max="1" width="1" style="8" customWidth="1"/>
    <col min="2" max="2" width="11.42578125" style="8"/>
    <col min="3" max="3" width="17.5703125" style="8" customWidth="1"/>
    <col min="4" max="4" width="11.5703125" style="8" customWidth="1"/>
    <col min="5" max="8" width="11.42578125" style="8"/>
    <col min="9" max="9" width="22.5703125" style="8" customWidth="1"/>
    <col min="10" max="10" width="14" style="8" customWidth="1"/>
    <col min="11" max="11" width="1.7109375" style="8" customWidth="1"/>
    <col min="12" max="221" width="11.42578125" style="8"/>
    <col min="222" max="222" width="4.42578125" style="8" customWidth="1"/>
    <col min="223" max="223" width="11.42578125" style="8"/>
    <col min="224" max="224" width="17.5703125" style="8" customWidth="1"/>
    <col min="225" max="225" width="11.5703125" style="8" customWidth="1"/>
    <col min="226" max="229" width="11.42578125" style="8"/>
    <col min="230" max="230" width="22.5703125" style="8" customWidth="1"/>
    <col min="231" max="231" width="14" style="8" customWidth="1"/>
    <col min="232" max="232" width="1.7109375" style="8" customWidth="1"/>
    <col min="233" max="477" width="11.42578125" style="8"/>
    <col min="478" max="478" width="4.42578125" style="8" customWidth="1"/>
    <col min="479" max="479" width="11.42578125" style="8"/>
    <col min="480" max="480" width="17.5703125" style="8" customWidth="1"/>
    <col min="481" max="481" width="11.5703125" style="8" customWidth="1"/>
    <col min="482" max="485" width="11.42578125" style="8"/>
    <col min="486" max="486" width="22.5703125" style="8" customWidth="1"/>
    <col min="487" max="487" width="14" style="8" customWidth="1"/>
    <col min="488" max="488" width="1.7109375" style="8" customWidth="1"/>
    <col min="489" max="733" width="11.42578125" style="8"/>
    <col min="734" max="734" width="4.42578125" style="8" customWidth="1"/>
    <col min="735" max="735" width="11.42578125" style="8"/>
    <col min="736" max="736" width="17.5703125" style="8" customWidth="1"/>
    <col min="737" max="737" width="11.5703125" style="8" customWidth="1"/>
    <col min="738" max="741" width="11.42578125" style="8"/>
    <col min="742" max="742" width="22.5703125" style="8" customWidth="1"/>
    <col min="743" max="743" width="14" style="8" customWidth="1"/>
    <col min="744" max="744" width="1.7109375" style="8" customWidth="1"/>
    <col min="745" max="989" width="11.42578125" style="8"/>
    <col min="990" max="990" width="4.42578125" style="8" customWidth="1"/>
    <col min="991" max="991" width="11.42578125" style="8"/>
    <col min="992" max="992" width="17.5703125" style="8" customWidth="1"/>
    <col min="993" max="993" width="11.5703125" style="8" customWidth="1"/>
    <col min="994" max="997" width="11.42578125" style="8"/>
    <col min="998" max="998" width="22.5703125" style="8" customWidth="1"/>
    <col min="999" max="999" width="14" style="8" customWidth="1"/>
    <col min="1000" max="1000" width="1.7109375" style="8" customWidth="1"/>
    <col min="1001" max="1245" width="11.42578125" style="8"/>
    <col min="1246" max="1246" width="4.42578125" style="8" customWidth="1"/>
    <col min="1247" max="1247" width="11.42578125" style="8"/>
    <col min="1248" max="1248" width="17.5703125" style="8" customWidth="1"/>
    <col min="1249" max="1249" width="11.5703125" style="8" customWidth="1"/>
    <col min="1250" max="1253" width="11.42578125" style="8"/>
    <col min="1254" max="1254" width="22.5703125" style="8" customWidth="1"/>
    <col min="1255" max="1255" width="14" style="8" customWidth="1"/>
    <col min="1256" max="1256" width="1.7109375" style="8" customWidth="1"/>
    <col min="1257" max="1501" width="11.42578125" style="8"/>
    <col min="1502" max="1502" width="4.42578125" style="8" customWidth="1"/>
    <col min="1503" max="1503" width="11.42578125" style="8"/>
    <col min="1504" max="1504" width="17.5703125" style="8" customWidth="1"/>
    <col min="1505" max="1505" width="11.5703125" style="8" customWidth="1"/>
    <col min="1506" max="1509" width="11.42578125" style="8"/>
    <col min="1510" max="1510" width="22.5703125" style="8" customWidth="1"/>
    <col min="1511" max="1511" width="14" style="8" customWidth="1"/>
    <col min="1512" max="1512" width="1.7109375" style="8" customWidth="1"/>
    <col min="1513" max="1757" width="11.42578125" style="8"/>
    <col min="1758" max="1758" width="4.42578125" style="8" customWidth="1"/>
    <col min="1759" max="1759" width="11.42578125" style="8"/>
    <col min="1760" max="1760" width="17.5703125" style="8" customWidth="1"/>
    <col min="1761" max="1761" width="11.5703125" style="8" customWidth="1"/>
    <col min="1762" max="1765" width="11.42578125" style="8"/>
    <col min="1766" max="1766" width="22.5703125" style="8" customWidth="1"/>
    <col min="1767" max="1767" width="14" style="8" customWidth="1"/>
    <col min="1768" max="1768" width="1.7109375" style="8" customWidth="1"/>
    <col min="1769" max="2013" width="11.42578125" style="8"/>
    <col min="2014" max="2014" width="4.42578125" style="8" customWidth="1"/>
    <col min="2015" max="2015" width="11.42578125" style="8"/>
    <col min="2016" max="2016" width="17.5703125" style="8" customWidth="1"/>
    <col min="2017" max="2017" width="11.5703125" style="8" customWidth="1"/>
    <col min="2018" max="2021" width="11.42578125" style="8"/>
    <col min="2022" max="2022" width="22.5703125" style="8" customWidth="1"/>
    <col min="2023" max="2023" width="14" style="8" customWidth="1"/>
    <col min="2024" max="2024" width="1.7109375" style="8" customWidth="1"/>
    <col min="2025" max="2269" width="11.42578125" style="8"/>
    <col min="2270" max="2270" width="4.42578125" style="8" customWidth="1"/>
    <col min="2271" max="2271" width="11.42578125" style="8"/>
    <col min="2272" max="2272" width="17.5703125" style="8" customWidth="1"/>
    <col min="2273" max="2273" width="11.5703125" style="8" customWidth="1"/>
    <col min="2274" max="2277" width="11.42578125" style="8"/>
    <col min="2278" max="2278" width="22.5703125" style="8" customWidth="1"/>
    <col min="2279" max="2279" width="14" style="8" customWidth="1"/>
    <col min="2280" max="2280" width="1.7109375" style="8" customWidth="1"/>
    <col min="2281" max="2525" width="11.42578125" style="8"/>
    <col min="2526" max="2526" width="4.42578125" style="8" customWidth="1"/>
    <col min="2527" max="2527" width="11.42578125" style="8"/>
    <col min="2528" max="2528" width="17.5703125" style="8" customWidth="1"/>
    <col min="2529" max="2529" width="11.5703125" style="8" customWidth="1"/>
    <col min="2530" max="2533" width="11.42578125" style="8"/>
    <col min="2534" max="2534" width="22.5703125" style="8" customWidth="1"/>
    <col min="2535" max="2535" width="14" style="8" customWidth="1"/>
    <col min="2536" max="2536" width="1.7109375" style="8" customWidth="1"/>
    <col min="2537" max="2781" width="11.42578125" style="8"/>
    <col min="2782" max="2782" width="4.42578125" style="8" customWidth="1"/>
    <col min="2783" max="2783" width="11.42578125" style="8"/>
    <col min="2784" max="2784" width="17.5703125" style="8" customWidth="1"/>
    <col min="2785" max="2785" width="11.5703125" style="8" customWidth="1"/>
    <col min="2786" max="2789" width="11.42578125" style="8"/>
    <col min="2790" max="2790" width="22.5703125" style="8" customWidth="1"/>
    <col min="2791" max="2791" width="14" style="8" customWidth="1"/>
    <col min="2792" max="2792" width="1.7109375" style="8" customWidth="1"/>
    <col min="2793" max="3037" width="11.42578125" style="8"/>
    <col min="3038" max="3038" width="4.42578125" style="8" customWidth="1"/>
    <col min="3039" max="3039" width="11.42578125" style="8"/>
    <col min="3040" max="3040" width="17.5703125" style="8" customWidth="1"/>
    <col min="3041" max="3041" width="11.5703125" style="8" customWidth="1"/>
    <col min="3042" max="3045" width="11.42578125" style="8"/>
    <col min="3046" max="3046" width="22.5703125" style="8" customWidth="1"/>
    <col min="3047" max="3047" width="14" style="8" customWidth="1"/>
    <col min="3048" max="3048" width="1.7109375" style="8" customWidth="1"/>
    <col min="3049" max="3293" width="11.42578125" style="8"/>
    <col min="3294" max="3294" width="4.42578125" style="8" customWidth="1"/>
    <col min="3295" max="3295" width="11.42578125" style="8"/>
    <col min="3296" max="3296" width="17.5703125" style="8" customWidth="1"/>
    <col min="3297" max="3297" width="11.5703125" style="8" customWidth="1"/>
    <col min="3298" max="3301" width="11.42578125" style="8"/>
    <col min="3302" max="3302" width="22.5703125" style="8" customWidth="1"/>
    <col min="3303" max="3303" width="14" style="8" customWidth="1"/>
    <col min="3304" max="3304" width="1.7109375" style="8" customWidth="1"/>
    <col min="3305" max="3549" width="11.42578125" style="8"/>
    <col min="3550" max="3550" width="4.42578125" style="8" customWidth="1"/>
    <col min="3551" max="3551" width="11.42578125" style="8"/>
    <col min="3552" max="3552" width="17.5703125" style="8" customWidth="1"/>
    <col min="3553" max="3553" width="11.5703125" style="8" customWidth="1"/>
    <col min="3554" max="3557" width="11.42578125" style="8"/>
    <col min="3558" max="3558" width="22.5703125" style="8" customWidth="1"/>
    <col min="3559" max="3559" width="14" style="8" customWidth="1"/>
    <col min="3560" max="3560" width="1.7109375" style="8" customWidth="1"/>
    <col min="3561" max="3805" width="11.42578125" style="8"/>
    <col min="3806" max="3806" width="4.42578125" style="8" customWidth="1"/>
    <col min="3807" max="3807" width="11.42578125" style="8"/>
    <col min="3808" max="3808" width="17.5703125" style="8" customWidth="1"/>
    <col min="3809" max="3809" width="11.5703125" style="8" customWidth="1"/>
    <col min="3810" max="3813" width="11.42578125" style="8"/>
    <col min="3814" max="3814" width="22.5703125" style="8" customWidth="1"/>
    <col min="3815" max="3815" width="14" style="8" customWidth="1"/>
    <col min="3816" max="3816" width="1.7109375" style="8" customWidth="1"/>
    <col min="3817" max="4061" width="11.42578125" style="8"/>
    <col min="4062" max="4062" width="4.42578125" style="8" customWidth="1"/>
    <col min="4063" max="4063" width="11.42578125" style="8"/>
    <col min="4064" max="4064" width="17.5703125" style="8" customWidth="1"/>
    <col min="4065" max="4065" width="11.5703125" style="8" customWidth="1"/>
    <col min="4066" max="4069" width="11.42578125" style="8"/>
    <col min="4070" max="4070" width="22.5703125" style="8" customWidth="1"/>
    <col min="4071" max="4071" width="14" style="8" customWidth="1"/>
    <col min="4072" max="4072" width="1.7109375" style="8" customWidth="1"/>
    <col min="4073" max="4317" width="11.42578125" style="8"/>
    <col min="4318" max="4318" width="4.42578125" style="8" customWidth="1"/>
    <col min="4319" max="4319" width="11.42578125" style="8"/>
    <col min="4320" max="4320" width="17.5703125" style="8" customWidth="1"/>
    <col min="4321" max="4321" width="11.5703125" style="8" customWidth="1"/>
    <col min="4322" max="4325" width="11.42578125" style="8"/>
    <col min="4326" max="4326" width="22.5703125" style="8" customWidth="1"/>
    <col min="4327" max="4327" width="14" style="8" customWidth="1"/>
    <col min="4328" max="4328" width="1.7109375" style="8" customWidth="1"/>
    <col min="4329" max="4573" width="11.42578125" style="8"/>
    <col min="4574" max="4574" width="4.42578125" style="8" customWidth="1"/>
    <col min="4575" max="4575" width="11.42578125" style="8"/>
    <col min="4576" max="4576" width="17.5703125" style="8" customWidth="1"/>
    <col min="4577" max="4577" width="11.5703125" style="8" customWidth="1"/>
    <col min="4578" max="4581" width="11.42578125" style="8"/>
    <col min="4582" max="4582" width="22.5703125" style="8" customWidth="1"/>
    <col min="4583" max="4583" width="14" style="8" customWidth="1"/>
    <col min="4584" max="4584" width="1.7109375" style="8" customWidth="1"/>
    <col min="4585" max="4829" width="11.42578125" style="8"/>
    <col min="4830" max="4830" width="4.42578125" style="8" customWidth="1"/>
    <col min="4831" max="4831" width="11.42578125" style="8"/>
    <col min="4832" max="4832" width="17.5703125" style="8" customWidth="1"/>
    <col min="4833" max="4833" width="11.5703125" style="8" customWidth="1"/>
    <col min="4834" max="4837" width="11.42578125" style="8"/>
    <col min="4838" max="4838" width="22.5703125" style="8" customWidth="1"/>
    <col min="4839" max="4839" width="14" style="8" customWidth="1"/>
    <col min="4840" max="4840" width="1.7109375" style="8" customWidth="1"/>
    <col min="4841" max="5085" width="11.42578125" style="8"/>
    <col min="5086" max="5086" width="4.42578125" style="8" customWidth="1"/>
    <col min="5087" max="5087" width="11.42578125" style="8"/>
    <col min="5088" max="5088" width="17.5703125" style="8" customWidth="1"/>
    <col min="5089" max="5089" width="11.5703125" style="8" customWidth="1"/>
    <col min="5090" max="5093" width="11.42578125" style="8"/>
    <col min="5094" max="5094" width="22.5703125" style="8" customWidth="1"/>
    <col min="5095" max="5095" width="14" style="8" customWidth="1"/>
    <col min="5096" max="5096" width="1.7109375" style="8" customWidth="1"/>
    <col min="5097" max="5341" width="11.42578125" style="8"/>
    <col min="5342" max="5342" width="4.42578125" style="8" customWidth="1"/>
    <col min="5343" max="5343" width="11.42578125" style="8"/>
    <col min="5344" max="5344" width="17.5703125" style="8" customWidth="1"/>
    <col min="5345" max="5345" width="11.5703125" style="8" customWidth="1"/>
    <col min="5346" max="5349" width="11.42578125" style="8"/>
    <col min="5350" max="5350" width="22.5703125" style="8" customWidth="1"/>
    <col min="5351" max="5351" width="14" style="8" customWidth="1"/>
    <col min="5352" max="5352" width="1.7109375" style="8" customWidth="1"/>
    <col min="5353" max="5597" width="11.42578125" style="8"/>
    <col min="5598" max="5598" width="4.42578125" style="8" customWidth="1"/>
    <col min="5599" max="5599" width="11.42578125" style="8"/>
    <col min="5600" max="5600" width="17.5703125" style="8" customWidth="1"/>
    <col min="5601" max="5601" width="11.5703125" style="8" customWidth="1"/>
    <col min="5602" max="5605" width="11.42578125" style="8"/>
    <col min="5606" max="5606" width="22.5703125" style="8" customWidth="1"/>
    <col min="5607" max="5607" width="14" style="8" customWidth="1"/>
    <col min="5608" max="5608" width="1.7109375" style="8" customWidth="1"/>
    <col min="5609" max="5853" width="11.42578125" style="8"/>
    <col min="5854" max="5854" width="4.42578125" style="8" customWidth="1"/>
    <col min="5855" max="5855" width="11.42578125" style="8"/>
    <col min="5856" max="5856" width="17.5703125" style="8" customWidth="1"/>
    <col min="5857" max="5857" width="11.5703125" style="8" customWidth="1"/>
    <col min="5858" max="5861" width="11.42578125" style="8"/>
    <col min="5862" max="5862" width="22.5703125" style="8" customWidth="1"/>
    <col min="5863" max="5863" width="14" style="8" customWidth="1"/>
    <col min="5864" max="5864" width="1.7109375" style="8" customWidth="1"/>
    <col min="5865" max="6109" width="11.42578125" style="8"/>
    <col min="6110" max="6110" width="4.42578125" style="8" customWidth="1"/>
    <col min="6111" max="6111" width="11.42578125" style="8"/>
    <col min="6112" max="6112" width="17.5703125" style="8" customWidth="1"/>
    <col min="6113" max="6113" width="11.5703125" style="8" customWidth="1"/>
    <col min="6114" max="6117" width="11.42578125" style="8"/>
    <col min="6118" max="6118" width="22.5703125" style="8" customWidth="1"/>
    <col min="6119" max="6119" width="14" style="8" customWidth="1"/>
    <col min="6120" max="6120" width="1.7109375" style="8" customWidth="1"/>
    <col min="6121" max="6365" width="11.42578125" style="8"/>
    <col min="6366" max="6366" width="4.42578125" style="8" customWidth="1"/>
    <col min="6367" max="6367" width="11.42578125" style="8"/>
    <col min="6368" max="6368" width="17.5703125" style="8" customWidth="1"/>
    <col min="6369" max="6369" width="11.5703125" style="8" customWidth="1"/>
    <col min="6370" max="6373" width="11.42578125" style="8"/>
    <col min="6374" max="6374" width="22.5703125" style="8" customWidth="1"/>
    <col min="6375" max="6375" width="14" style="8" customWidth="1"/>
    <col min="6376" max="6376" width="1.7109375" style="8" customWidth="1"/>
    <col min="6377" max="6621" width="11.42578125" style="8"/>
    <col min="6622" max="6622" width="4.42578125" style="8" customWidth="1"/>
    <col min="6623" max="6623" width="11.42578125" style="8"/>
    <col min="6624" max="6624" width="17.5703125" style="8" customWidth="1"/>
    <col min="6625" max="6625" width="11.5703125" style="8" customWidth="1"/>
    <col min="6626" max="6629" width="11.42578125" style="8"/>
    <col min="6630" max="6630" width="22.5703125" style="8" customWidth="1"/>
    <col min="6631" max="6631" width="14" style="8" customWidth="1"/>
    <col min="6632" max="6632" width="1.7109375" style="8" customWidth="1"/>
    <col min="6633" max="6877" width="11.42578125" style="8"/>
    <col min="6878" max="6878" width="4.42578125" style="8" customWidth="1"/>
    <col min="6879" max="6879" width="11.42578125" style="8"/>
    <col min="6880" max="6880" width="17.5703125" style="8" customWidth="1"/>
    <col min="6881" max="6881" width="11.5703125" style="8" customWidth="1"/>
    <col min="6882" max="6885" width="11.42578125" style="8"/>
    <col min="6886" max="6886" width="22.5703125" style="8" customWidth="1"/>
    <col min="6887" max="6887" width="14" style="8" customWidth="1"/>
    <col min="6888" max="6888" width="1.7109375" style="8" customWidth="1"/>
    <col min="6889" max="7133" width="11.42578125" style="8"/>
    <col min="7134" max="7134" width="4.42578125" style="8" customWidth="1"/>
    <col min="7135" max="7135" width="11.42578125" style="8"/>
    <col min="7136" max="7136" width="17.5703125" style="8" customWidth="1"/>
    <col min="7137" max="7137" width="11.5703125" style="8" customWidth="1"/>
    <col min="7138" max="7141" width="11.42578125" style="8"/>
    <col min="7142" max="7142" width="22.5703125" style="8" customWidth="1"/>
    <col min="7143" max="7143" width="14" style="8" customWidth="1"/>
    <col min="7144" max="7144" width="1.7109375" style="8" customWidth="1"/>
    <col min="7145" max="7389" width="11.42578125" style="8"/>
    <col min="7390" max="7390" width="4.42578125" style="8" customWidth="1"/>
    <col min="7391" max="7391" width="11.42578125" style="8"/>
    <col min="7392" max="7392" width="17.5703125" style="8" customWidth="1"/>
    <col min="7393" max="7393" width="11.5703125" style="8" customWidth="1"/>
    <col min="7394" max="7397" width="11.42578125" style="8"/>
    <col min="7398" max="7398" width="22.5703125" style="8" customWidth="1"/>
    <col min="7399" max="7399" width="14" style="8" customWidth="1"/>
    <col min="7400" max="7400" width="1.7109375" style="8" customWidth="1"/>
    <col min="7401" max="7645" width="11.42578125" style="8"/>
    <col min="7646" max="7646" width="4.42578125" style="8" customWidth="1"/>
    <col min="7647" max="7647" width="11.42578125" style="8"/>
    <col min="7648" max="7648" width="17.5703125" style="8" customWidth="1"/>
    <col min="7649" max="7649" width="11.5703125" style="8" customWidth="1"/>
    <col min="7650" max="7653" width="11.42578125" style="8"/>
    <col min="7654" max="7654" width="22.5703125" style="8" customWidth="1"/>
    <col min="7655" max="7655" width="14" style="8" customWidth="1"/>
    <col min="7656" max="7656" width="1.7109375" style="8" customWidth="1"/>
    <col min="7657" max="7901" width="11.42578125" style="8"/>
    <col min="7902" max="7902" width="4.42578125" style="8" customWidth="1"/>
    <col min="7903" max="7903" width="11.42578125" style="8"/>
    <col min="7904" max="7904" width="17.5703125" style="8" customWidth="1"/>
    <col min="7905" max="7905" width="11.5703125" style="8" customWidth="1"/>
    <col min="7906" max="7909" width="11.42578125" style="8"/>
    <col min="7910" max="7910" width="22.5703125" style="8" customWidth="1"/>
    <col min="7911" max="7911" width="14" style="8" customWidth="1"/>
    <col min="7912" max="7912" width="1.7109375" style="8" customWidth="1"/>
    <col min="7913" max="8157" width="11.42578125" style="8"/>
    <col min="8158" max="8158" width="4.42578125" style="8" customWidth="1"/>
    <col min="8159" max="8159" width="11.42578125" style="8"/>
    <col min="8160" max="8160" width="17.5703125" style="8" customWidth="1"/>
    <col min="8161" max="8161" width="11.5703125" style="8" customWidth="1"/>
    <col min="8162" max="8165" width="11.42578125" style="8"/>
    <col min="8166" max="8166" width="22.5703125" style="8" customWidth="1"/>
    <col min="8167" max="8167" width="14" style="8" customWidth="1"/>
    <col min="8168" max="8168" width="1.7109375" style="8" customWidth="1"/>
    <col min="8169" max="8413" width="11.42578125" style="8"/>
    <col min="8414" max="8414" width="4.42578125" style="8" customWidth="1"/>
    <col min="8415" max="8415" width="11.42578125" style="8"/>
    <col min="8416" max="8416" width="17.5703125" style="8" customWidth="1"/>
    <col min="8417" max="8417" width="11.5703125" style="8" customWidth="1"/>
    <col min="8418" max="8421" width="11.42578125" style="8"/>
    <col min="8422" max="8422" width="22.5703125" style="8" customWidth="1"/>
    <col min="8423" max="8423" width="14" style="8" customWidth="1"/>
    <col min="8424" max="8424" width="1.7109375" style="8" customWidth="1"/>
    <col min="8425" max="8669" width="11.42578125" style="8"/>
    <col min="8670" max="8670" width="4.42578125" style="8" customWidth="1"/>
    <col min="8671" max="8671" width="11.42578125" style="8"/>
    <col min="8672" max="8672" width="17.5703125" style="8" customWidth="1"/>
    <col min="8673" max="8673" width="11.5703125" style="8" customWidth="1"/>
    <col min="8674" max="8677" width="11.42578125" style="8"/>
    <col min="8678" max="8678" width="22.5703125" style="8" customWidth="1"/>
    <col min="8679" max="8679" width="14" style="8" customWidth="1"/>
    <col min="8680" max="8680" width="1.7109375" style="8" customWidth="1"/>
    <col min="8681" max="8925" width="11.42578125" style="8"/>
    <col min="8926" max="8926" width="4.42578125" style="8" customWidth="1"/>
    <col min="8927" max="8927" width="11.42578125" style="8"/>
    <col min="8928" max="8928" width="17.5703125" style="8" customWidth="1"/>
    <col min="8929" max="8929" width="11.5703125" style="8" customWidth="1"/>
    <col min="8930" max="8933" width="11.42578125" style="8"/>
    <col min="8934" max="8934" width="22.5703125" style="8" customWidth="1"/>
    <col min="8935" max="8935" width="14" style="8" customWidth="1"/>
    <col min="8936" max="8936" width="1.7109375" style="8" customWidth="1"/>
    <col min="8937" max="9181" width="11.42578125" style="8"/>
    <col min="9182" max="9182" width="4.42578125" style="8" customWidth="1"/>
    <col min="9183" max="9183" width="11.42578125" style="8"/>
    <col min="9184" max="9184" width="17.5703125" style="8" customWidth="1"/>
    <col min="9185" max="9185" width="11.5703125" style="8" customWidth="1"/>
    <col min="9186" max="9189" width="11.42578125" style="8"/>
    <col min="9190" max="9190" width="22.5703125" style="8" customWidth="1"/>
    <col min="9191" max="9191" width="14" style="8" customWidth="1"/>
    <col min="9192" max="9192" width="1.7109375" style="8" customWidth="1"/>
    <col min="9193" max="9437" width="11.42578125" style="8"/>
    <col min="9438" max="9438" width="4.42578125" style="8" customWidth="1"/>
    <col min="9439" max="9439" width="11.42578125" style="8"/>
    <col min="9440" max="9440" width="17.5703125" style="8" customWidth="1"/>
    <col min="9441" max="9441" width="11.5703125" style="8" customWidth="1"/>
    <col min="9442" max="9445" width="11.42578125" style="8"/>
    <col min="9446" max="9446" width="22.5703125" style="8" customWidth="1"/>
    <col min="9447" max="9447" width="14" style="8" customWidth="1"/>
    <col min="9448" max="9448" width="1.7109375" style="8" customWidth="1"/>
    <col min="9449" max="9693" width="11.42578125" style="8"/>
    <col min="9694" max="9694" width="4.42578125" style="8" customWidth="1"/>
    <col min="9695" max="9695" width="11.42578125" style="8"/>
    <col min="9696" max="9696" width="17.5703125" style="8" customWidth="1"/>
    <col min="9697" max="9697" width="11.5703125" style="8" customWidth="1"/>
    <col min="9698" max="9701" width="11.42578125" style="8"/>
    <col min="9702" max="9702" width="22.5703125" style="8" customWidth="1"/>
    <col min="9703" max="9703" width="14" style="8" customWidth="1"/>
    <col min="9704" max="9704" width="1.7109375" style="8" customWidth="1"/>
    <col min="9705" max="9949" width="11.42578125" style="8"/>
    <col min="9950" max="9950" width="4.42578125" style="8" customWidth="1"/>
    <col min="9951" max="9951" width="11.42578125" style="8"/>
    <col min="9952" max="9952" width="17.5703125" style="8" customWidth="1"/>
    <col min="9953" max="9953" width="11.5703125" style="8" customWidth="1"/>
    <col min="9954" max="9957" width="11.42578125" style="8"/>
    <col min="9958" max="9958" width="22.5703125" style="8" customWidth="1"/>
    <col min="9959" max="9959" width="14" style="8" customWidth="1"/>
    <col min="9960" max="9960" width="1.7109375" style="8" customWidth="1"/>
    <col min="9961" max="10205" width="11.42578125" style="8"/>
    <col min="10206" max="10206" width="4.42578125" style="8" customWidth="1"/>
    <col min="10207" max="10207" width="11.42578125" style="8"/>
    <col min="10208" max="10208" width="17.5703125" style="8" customWidth="1"/>
    <col min="10209" max="10209" width="11.5703125" style="8" customWidth="1"/>
    <col min="10210" max="10213" width="11.42578125" style="8"/>
    <col min="10214" max="10214" width="22.5703125" style="8" customWidth="1"/>
    <col min="10215" max="10215" width="14" style="8" customWidth="1"/>
    <col min="10216" max="10216" width="1.7109375" style="8" customWidth="1"/>
    <col min="10217" max="10461" width="11.42578125" style="8"/>
    <col min="10462" max="10462" width="4.42578125" style="8" customWidth="1"/>
    <col min="10463" max="10463" width="11.42578125" style="8"/>
    <col min="10464" max="10464" width="17.5703125" style="8" customWidth="1"/>
    <col min="10465" max="10465" width="11.5703125" style="8" customWidth="1"/>
    <col min="10466" max="10469" width="11.42578125" style="8"/>
    <col min="10470" max="10470" width="22.5703125" style="8" customWidth="1"/>
    <col min="10471" max="10471" width="14" style="8" customWidth="1"/>
    <col min="10472" max="10472" width="1.7109375" style="8" customWidth="1"/>
    <col min="10473" max="10717" width="11.42578125" style="8"/>
    <col min="10718" max="10718" width="4.42578125" style="8" customWidth="1"/>
    <col min="10719" max="10719" width="11.42578125" style="8"/>
    <col min="10720" max="10720" width="17.5703125" style="8" customWidth="1"/>
    <col min="10721" max="10721" width="11.5703125" style="8" customWidth="1"/>
    <col min="10722" max="10725" width="11.42578125" style="8"/>
    <col min="10726" max="10726" width="22.5703125" style="8" customWidth="1"/>
    <col min="10727" max="10727" width="14" style="8" customWidth="1"/>
    <col min="10728" max="10728" width="1.7109375" style="8" customWidth="1"/>
    <col min="10729" max="10973" width="11.42578125" style="8"/>
    <col min="10974" max="10974" width="4.42578125" style="8" customWidth="1"/>
    <col min="10975" max="10975" width="11.42578125" style="8"/>
    <col min="10976" max="10976" width="17.5703125" style="8" customWidth="1"/>
    <col min="10977" max="10977" width="11.5703125" style="8" customWidth="1"/>
    <col min="10978" max="10981" width="11.42578125" style="8"/>
    <col min="10982" max="10982" width="22.5703125" style="8" customWidth="1"/>
    <col min="10983" max="10983" width="14" style="8" customWidth="1"/>
    <col min="10984" max="10984" width="1.7109375" style="8" customWidth="1"/>
    <col min="10985" max="11229" width="11.42578125" style="8"/>
    <col min="11230" max="11230" width="4.42578125" style="8" customWidth="1"/>
    <col min="11231" max="11231" width="11.42578125" style="8"/>
    <col min="11232" max="11232" width="17.5703125" style="8" customWidth="1"/>
    <col min="11233" max="11233" width="11.5703125" style="8" customWidth="1"/>
    <col min="11234" max="11237" width="11.42578125" style="8"/>
    <col min="11238" max="11238" width="22.5703125" style="8" customWidth="1"/>
    <col min="11239" max="11239" width="14" style="8" customWidth="1"/>
    <col min="11240" max="11240" width="1.7109375" style="8" customWidth="1"/>
    <col min="11241" max="11485" width="11.42578125" style="8"/>
    <col min="11486" max="11486" width="4.42578125" style="8" customWidth="1"/>
    <col min="11487" max="11487" width="11.42578125" style="8"/>
    <col min="11488" max="11488" width="17.5703125" style="8" customWidth="1"/>
    <col min="11489" max="11489" width="11.5703125" style="8" customWidth="1"/>
    <col min="11490" max="11493" width="11.42578125" style="8"/>
    <col min="11494" max="11494" width="22.5703125" style="8" customWidth="1"/>
    <col min="11495" max="11495" width="14" style="8" customWidth="1"/>
    <col min="11496" max="11496" width="1.7109375" style="8" customWidth="1"/>
    <col min="11497" max="11741" width="11.42578125" style="8"/>
    <col min="11742" max="11742" width="4.42578125" style="8" customWidth="1"/>
    <col min="11743" max="11743" width="11.42578125" style="8"/>
    <col min="11744" max="11744" width="17.5703125" style="8" customWidth="1"/>
    <col min="11745" max="11745" width="11.5703125" style="8" customWidth="1"/>
    <col min="11746" max="11749" width="11.42578125" style="8"/>
    <col min="11750" max="11750" width="22.5703125" style="8" customWidth="1"/>
    <col min="11751" max="11751" width="14" style="8" customWidth="1"/>
    <col min="11752" max="11752" width="1.7109375" style="8" customWidth="1"/>
    <col min="11753" max="11997" width="11.42578125" style="8"/>
    <col min="11998" max="11998" width="4.42578125" style="8" customWidth="1"/>
    <col min="11999" max="11999" width="11.42578125" style="8"/>
    <col min="12000" max="12000" width="17.5703125" style="8" customWidth="1"/>
    <col min="12001" max="12001" width="11.5703125" style="8" customWidth="1"/>
    <col min="12002" max="12005" width="11.42578125" style="8"/>
    <col min="12006" max="12006" width="22.5703125" style="8" customWidth="1"/>
    <col min="12007" max="12007" width="14" style="8" customWidth="1"/>
    <col min="12008" max="12008" width="1.7109375" style="8" customWidth="1"/>
    <col min="12009" max="12253" width="11.42578125" style="8"/>
    <col min="12254" max="12254" width="4.42578125" style="8" customWidth="1"/>
    <col min="12255" max="12255" width="11.42578125" style="8"/>
    <col min="12256" max="12256" width="17.5703125" style="8" customWidth="1"/>
    <col min="12257" max="12257" width="11.5703125" style="8" customWidth="1"/>
    <col min="12258" max="12261" width="11.42578125" style="8"/>
    <col min="12262" max="12262" width="22.5703125" style="8" customWidth="1"/>
    <col min="12263" max="12263" width="14" style="8" customWidth="1"/>
    <col min="12264" max="12264" width="1.7109375" style="8" customWidth="1"/>
    <col min="12265" max="12509" width="11.42578125" style="8"/>
    <col min="12510" max="12510" width="4.42578125" style="8" customWidth="1"/>
    <col min="12511" max="12511" width="11.42578125" style="8"/>
    <col min="12512" max="12512" width="17.5703125" style="8" customWidth="1"/>
    <col min="12513" max="12513" width="11.5703125" style="8" customWidth="1"/>
    <col min="12514" max="12517" width="11.42578125" style="8"/>
    <col min="12518" max="12518" width="22.5703125" style="8" customWidth="1"/>
    <col min="12519" max="12519" width="14" style="8" customWidth="1"/>
    <col min="12520" max="12520" width="1.7109375" style="8" customWidth="1"/>
    <col min="12521" max="12765" width="11.42578125" style="8"/>
    <col min="12766" max="12766" width="4.42578125" style="8" customWidth="1"/>
    <col min="12767" max="12767" width="11.42578125" style="8"/>
    <col min="12768" max="12768" width="17.5703125" style="8" customWidth="1"/>
    <col min="12769" max="12769" width="11.5703125" style="8" customWidth="1"/>
    <col min="12770" max="12773" width="11.42578125" style="8"/>
    <col min="12774" max="12774" width="22.5703125" style="8" customWidth="1"/>
    <col min="12775" max="12775" width="14" style="8" customWidth="1"/>
    <col min="12776" max="12776" width="1.7109375" style="8" customWidth="1"/>
    <col min="12777" max="13021" width="11.42578125" style="8"/>
    <col min="13022" max="13022" width="4.42578125" style="8" customWidth="1"/>
    <col min="13023" max="13023" width="11.42578125" style="8"/>
    <col min="13024" max="13024" width="17.5703125" style="8" customWidth="1"/>
    <col min="13025" max="13025" width="11.5703125" style="8" customWidth="1"/>
    <col min="13026" max="13029" width="11.42578125" style="8"/>
    <col min="13030" max="13030" width="22.5703125" style="8" customWidth="1"/>
    <col min="13031" max="13031" width="14" style="8" customWidth="1"/>
    <col min="13032" max="13032" width="1.7109375" style="8" customWidth="1"/>
    <col min="13033" max="13277" width="11.42578125" style="8"/>
    <col min="13278" max="13278" width="4.42578125" style="8" customWidth="1"/>
    <col min="13279" max="13279" width="11.42578125" style="8"/>
    <col min="13280" max="13280" width="17.5703125" style="8" customWidth="1"/>
    <col min="13281" max="13281" width="11.5703125" style="8" customWidth="1"/>
    <col min="13282" max="13285" width="11.42578125" style="8"/>
    <col min="13286" max="13286" width="22.5703125" style="8" customWidth="1"/>
    <col min="13287" max="13287" width="14" style="8" customWidth="1"/>
    <col min="13288" max="13288" width="1.7109375" style="8" customWidth="1"/>
    <col min="13289" max="13533" width="11.42578125" style="8"/>
    <col min="13534" max="13534" width="4.42578125" style="8" customWidth="1"/>
    <col min="13535" max="13535" width="11.42578125" style="8"/>
    <col min="13536" max="13536" width="17.5703125" style="8" customWidth="1"/>
    <col min="13537" max="13537" width="11.5703125" style="8" customWidth="1"/>
    <col min="13538" max="13541" width="11.42578125" style="8"/>
    <col min="13542" max="13542" width="22.5703125" style="8" customWidth="1"/>
    <col min="13543" max="13543" width="14" style="8" customWidth="1"/>
    <col min="13544" max="13544" width="1.7109375" style="8" customWidth="1"/>
    <col min="13545" max="13789" width="11.42578125" style="8"/>
    <col min="13790" max="13790" width="4.42578125" style="8" customWidth="1"/>
    <col min="13791" max="13791" width="11.42578125" style="8"/>
    <col min="13792" max="13792" width="17.5703125" style="8" customWidth="1"/>
    <col min="13793" max="13793" width="11.5703125" style="8" customWidth="1"/>
    <col min="13794" max="13797" width="11.42578125" style="8"/>
    <col min="13798" max="13798" width="22.5703125" style="8" customWidth="1"/>
    <col min="13799" max="13799" width="14" style="8" customWidth="1"/>
    <col min="13800" max="13800" width="1.7109375" style="8" customWidth="1"/>
    <col min="13801" max="14045" width="11.42578125" style="8"/>
    <col min="14046" max="14046" width="4.42578125" style="8" customWidth="1"/>
    <col min="14047" max="14047" width="11.42578125" style="8"/>
    <col min="14048" max="14048" width="17.5703125" style="8" customWidth="1"/>
    <col min="14049" max="14049" width="11.5703125" style="8" customWidth="1"/>
    <col min="14050" max="14053" width="11.42578125" style="8"/>
    <col min="14054" max="14054" width="22.5703125" style="8" customWidth="1"/>
    <col min="14055" max="14055" width="14" style="8" customWidth="1"/>
    <col min="14056" max="14056" width="1.7109375" style="8" customWidth="1"/>
    <col min="14057" max="14301" width="11.42578125" style="8"/>
    <col min="14302" max="14302" width="4.42578125" style="8" customWidth="1"/>
    <col min="14303" max="14303" width="11.42578125" style="8"/>
    <col min="14304" max="14304" width="17.5703125" style="8" customWidth="1"/>
    <col min="14305" max="14305" width="11.5703125" style="8" customWidth="1"/>
    <col min="14306" max="14309" width="11.42578125" style="8"/>
    <col min="14310" max="14310" width="22.5703125" style="8" customWidth="1"/>
    <col min="14311" max="14311" width="14" style="8" customWidth="1"/>
    <col min="14312" max="14312" width="1.7109375" style="8" customWidth="1"/>
    <col min="14313" max="14557" width="11.42578125" style="8"/>
    <col min="14558" max="14558" width="4.42578125" style="8" customWidth="1"/>
    <col min="14559" max="14559" width="11.42578125" style="8"/>
    <col min="14560" max="14560" width="17.5703125" style="8" customWidth="1"/>
    <col min="14561" max="14561" width="11.5703125" style="8" customWidth="1"/>
    <col min="14562" max="14565" width="11.42578125" style="8"/>
    <col min="14566" max="14566" width="22.5703125" style="8" customWidth="1"/>
    <col min="14567" max="14567" width="14" style="8" customWidth="1"/>
    <col min="14568" max="14568" width="1.7109375" style="8" customWidth="1"/>
    <col min="14569" max="14813" width="11.42578125" style="8"/>
    <col min="14814" max="14814" width="4.42578125" style="8" customWidth="1"/>
    <col min="14815" max="14815" width="11.42578125" style="8"/>
    <col min="14816" max="14816" width="17.5703125" style="8" customWidth="1"/>
    <col min="14817" max="14817" width="11.5703125" style="8" customWidth="1"/>
    <col min="14818" max="14821" width="11.42578125" style="8"/>
    <col min="14822" max="14822" width="22.5703125" style="8" customWidth="1"/>
    <col min="14823" max="14823" width="14" style="8" customWidth="1"/>
    <col min="14824" max="14824" width="1.7109375" style="8" customWidth="1"/>
    <col min="14825" max="15069" width="11.42578125" style="8"/>
    <col min="15070" max="15070" width="4.42578125" style="8" customWidth="1"/>
    <col min="15071" max="15071" width="11.42578125" style="8"/>
    <col min="15072" max="15072" width="17.5703125" style="8" customWidth="1"/>
    <col min="15073" max="15073" width="11.5703125" style="8" customWidth="1"/>
    <col min="15074" max="15077" width="11.42578125" style="8"/>
    <col min="15078" max="15078" width="22.5703125" style="8" customWidth="1"/>
    <col min="15079" max="15079" width="14" style="8" customWidth="1"/>
    <col min="15080" max="15080" width="1.7109375" style="8" customWidth="1"/>
    <col min="15081" max="15325" width="11.42578125" style="8"/>
    <col min="15326" max="15326" width="4.42578125" style="8" customWidth="1"/>
    <col min="15327" max="15327" width="11.42578125" style="8"/>
    <col min="15328" max="15328" width="17.5703125" style="8" customWidth="1"/>
    <col min="15329" max="15329" width="11.5703125" style="8" customWidth="1"/>
    <col min="15330" max="15333" width="11.42578125" style="8"/>
    <col min="15334" max="15334" width="22.5703125" style="8" customWidth="1"/>
    <col min="15335" max="15335" width="14" style="8" customWidth="1"/>
    <col min="15336" max="15336" width="1.7109375" style="8" customWidth="1"/>
    <col min="15337" max="15581" width="11.42578125" style="8"/>
    <col min="15582" max="15582" width="4.42578125" style="8" customWidth="1"/>
    <col min="15583" max="15583" width="11.42578125" style="8"/>
    <col min="15584" max="15584" width="17.5703125" style="8" customWidth="1"/>
    <col min="15585" max="15585" width="11.5703125" style="8" customWidth="1"/>
    <col min="15586" max="15589" width="11.42578125" style="8"/>
    <col min="15590" max="15590" width="22.5703125" style="8" customWidth="1"/>
    <col min="15591" max="15591" width="14" style="8" customWidth="1"/>
    <col min="15592" max="15592" width="1.7109375" style="8" customWidth="1"/>
    <col min="15593" max="15837" width="11.42578125" style="8"/>
    <col min="15838" max="15838" width="4.42578125" style="8" customWidth="1"/>
    <col min="15839" max="15839" width="11.42578125" style="8"/>
    <col min="15840" max="15840" width="17.5703125" style="8" customWidth="1"/>
    <col min="15841" max="15841" width="11.5703125" style="8" customWidth="1"/>
    <col min="15842" max="15845" width="11.42578125" style="8"/>
    <col min="15846" max="15846" width="22.5703125" style="8" customWidth="1"/>
    <col min="15847" max="15847" width="14" style="8" customWidth="1"/>
    <col min="15848" max="15848" width="1.7109375" style="8" customWidth="1"/>
    <col min="15849" max="16093" width="11.42578125" style="8"/>
    <col min="16094" max="16094" width="4.42578125" style="8" customWidth="1"/>
    <col min="16095" max="16095" width="11.42578125" style="8"/>
    <col min="16096" max="16096" width="17.5703125" style="8" customWidth="1"/>
    <col min="16097" max="16097" width="11.5703125" style="8" customWidth="1"/>
    <col min="16098" max="16101" width="11.42578125" style="8"/>
    <col min="16102" max="16102" width="22.5703125" style="8" customWidth="1"/>
    <col min="16103" max="16103" width="14" style="8" customWidth="1"/>
    <col min="16104" max="16104" width="1.7109375" style="8" customWidth="1"/>
    <col min="16105" max="16384" width="11.42578125" style="8"/>
  </cols>
  <sheetData>
    <row r="1" spans="2:10" ht="6" customHeight="1" thickBot="1" x14ac:dyDescent="0.25"/>
    <row r="2" spans="2:10" ht="19.5" customHeight="1" x14ac:dyDescent="0.2">
      <c r="B2" s="9"/>
      <c r="C2" s="10"/>
      <c r="D2" s="11" t="s">
        <v>15</v>
      </c>
      <c r="E2" s="12"/>
      <c r="F2" s="12"/>
      <c r="G2" s="12"/>
      <c r="H2" s="12"/>
      <c r="I2" s="13"/>
      <c r="J2" s="14" t="s">
        <v>16</v>
      </c>
    </row>
    <row r="3" spans="2:10" ht="13.5" thickBot="1" x14ac:dyDescent="0.25">
      <c r="B3" s="15"/>
      <c r="C3" s="16"/>
      <c r="D3" s="17"/>
      <c r="E3" s="18"/>
      <c r="F3" s="18"/>
      <c r="G3" s="18"/>
      <c r="H3" s="18"/>
      <c r="I3" s="19"/>
      <c r="J3" s="20"/>
    </row>
    <row r="4" spans="2:10" x14ac:dyDescent="0.2">
      <c r="B4" s="15"/>
      <c r="C4" s="16"/>
      <c r="D4" s="11" t="s">
        <v>17</v>
      </c>
      <c r="E4" s="12"/>
      <c r="F4" s="12"/>
      <c r="G4" s="12"/>
      <c r="H4" s="12"/>
      <c r="I4" s="13"/>
      <c r="J4" s="14" t="s">
        <v>18</v>
      </c>
    </row>
    <row r="5" spans="2:10" x14ac:dyDescent="0.2">
      <c r="B5" s="15"/>
      <c r="C5" s="16"/>
      <c r="D5" s="21"/>
      <c r="E5" s="22"/>
      <c r="F5" s="22"/>
      <c r="G5" s="22"/>
      <c r="H5" s="22"/>
      <c r="I5" s="23"/>
      <c r="J5" s="24"/>
    </row>
    <row r="6" spans="2:10" ht="13.5" thickBot="1" x14ac:dyDescent="0.25">
      <c r="B6" s="25"/>
      <c r="C6" s="26"/>
      <c r="D6" s="17"/>
      <c r="E6" s="18"/>
      <c r="F6" s="18"/>
      <c r="G6" s="18"/>
      <c r="H6" s="18"/>
      <c r="I6" s="19"/>
      <c r="J6" s="20"/>
    </row>
    <row r="7" spans="2:10" x14ac:dyDescent="0.2">
      <c r="B7" s="27"/>
      <c r="J7" s="28"/>
    </row>
    <row r="8" spans="2:10" x14ac:dyDescent="0.2">
      <c r="B8" s="27"/>
      <c r="J8" s="28"/>
    </row>
    <row r="9" spans="2:10" x14ac:dyDescent="0.2">
      <c r="B9" s="27"/>
      <c r="J9" s="28"/>
    </row>
    <row r="10" spans="2:10" x14ac:dyDescent="0.2">
      <c r="B10" s="27"/>
      <c r="C10" s="29" t="s">
        <v>101</v>
      </c>
      <c r="E10" s="30"/>
      <c r="J10" s="28"/>
    </row>
    <row r="11" spans="2:10" x14ac:dyDescent="0.2">
      <c r="B11" s="27"/>
      <c r="J11" s="28"/>
    </row>
    <row r="12" spans="2:10" x14ac:dyDescent="0.2">
      <c r="B12" s="27"/>
      <c r="C12" s="29" t="s">
        <v>89</v>
      </c>
      <c r="J12" s="28"/>
    </row>
    <row r="13" spans="2:10" x14ac:dyDescent="0.2">
      <c r="B13" s="27"/>
      <c r="C13" s="29" t="s">
        <v>90</v>
      </c>
      <c r="J13" s="28"/>
    </row>
    <row r="14" spans="2:10" x14ac:dyDescent="0.2">
      <c r="B14" s="27"/>
      <c r="J14" s="28"/>
    </row>
    <row r="15" spans="2:10" x14ac:dyDescent="0.2">
      <c r="B15" s="27"/>
      <c r="C15" s="8" t="s">
        <v>96</v>
      </c>
      <c r="J15" s="28"/>
    </row>
    <row r="16" spans="2:10" x14ac:dyDescent="0.2">
      <c r="B16" s="27"/>
      <c r="C16" s="31"/>
      <c r="J16" s="28"/>
    </row>
    <row r="17" spans="2:10" x14ac:dyDescent="0.2">
      <c r="B17" s="27"/>
      <c r="C17" s="8" t="s">
        <v>102</v>
      </c>
      <c r="D17" s="30"/>
      <c r="H17" s="32" t="s">
        <v>19</v>
      </c>
      <c r="I17" s="32" t="s">
        <v>20</v>
      </c>
      <c r="J17" s="28"/>
    </row>
    <row r="18" spans="2:10" x14ac:dyDescent="0.2">
      <c r="B18" s="27"/>
      <c r="C18" s="29" t="s">
        <v>21</v>
      </c>
      <c r="D18" s="29"/>
      <c r="E18" s="29"/>
      <c r="F18" s="29"/>
      <c r="H18" s="33">
        <v>5</v>
      </c>
      <c r="I18" s="59">
        <v>22184471</v>
      </c>
      <c r="J18" s="28"/>
    </row>
    <row r="19" spans="2:10" x14ac:dyDescent="0.2">
      <c r="B19" s="27"/>
      <c r="C19" s="8" t="s">
        <v>22</v>
      </c>
      <c r="H19" s="34">
        <v>1</v>
      </c>
      <c r="I19" s="35">
        <v>4441464</v>
      </c>
      <c r="J19" s="28"/>
    </row>
    <row r="20" spans="2:10" x14ac:dyDescent="0.2">
      <c r="B20" s="27"/>
      <c r="C20" s="8" t="s">
        <v>23</v>
      </c>
      <c r="H20" s="34">
        <v>0</v>
      </c>
      <c r="I20" s="35">
        <v>0</v>
      </c>
      <c r="J20" s="28"/>
    </row>
    <row r="21" spans="2:10" x14ac:dyDescent="0.2">
      <c r="B21" s="27"/>
      <c r="C21" s="8" t="s">
        <v>24</v>
      </c>
      <c r="H21" s="34">
        <v>0</v>
      </c>
      <c r="I21" s="36">
        <v>0</v>
      </c>
      <c r="J21" s="28"/>
    </row>
    <row r="22" spans="2:10" x14ac:dyDescent="0.2">
      <c r="B22" s="27"/>
      <c r="C22" s="8" t="s">
        <v>91</v>
      </c>
      <c r="H22" s="34">
        <v>4</v>
      </c>
      <c r="I22" s="35">
        <v>17743007</v>
      </c>
      <c r="J22" s="28"/>
    </row>
    <row r="23" spans="2:10" ht="13.5" thickBot="1" x14ac:dyDescent="0.25">
      <c r="B23" s="27"/>
      <c r="C23" s="8" t="s">
        <v>25</v>
      </c>
      <c r="H23" s="37">
        <v>0</v>
      </c>
      <c r="I23" s="38">
        <v>0</v>
      </c>
      <c r="J23" s="28"/>
    </row>
    <row r="24" spans="2:10" x14ac:dyDescent="0.2">
      <c r="B24" s="27"/>
      <c r="C24" s="29" t="s">
        <v>26</v>
      </c>
      <c r="D24" s="29"/>
      <c r="E24" s="29"/>
      <c r="F24" s="29"/>
      <c r="H24" s="33">
        <f>H19+H20+H21+H22+H23</f>
        <v>5</v>
      </c>
      <c r="I24" s="39">
        <f>I19+I20+I21+I22+I23</f>
        <v>22184471</v>
      </c>
      <c r="J24" s="28"/>
    </row>
    <row r="25" spans="2:10" x14ac:dyDescent="0.2">
      <c r="B25" s="27"/>
      <c r="C25" s="8" t="s">
        <v>27</v>
      </c>
      <c r="H25" s="34">
        <v>0</v>
      </c>
      <c r="I25" s="35">
        <v>0</v>
      </c>
      <c r="J25" s="28"/>
    </row>
    <row r="26" spans="2:10" x14ac:dyDescent="0.2">
      <c r="B26" s="27"/>
      <c r="C26" s="8" t="s">
        <v>28</v>
      </c>
      <c r="H26" s="34">
        <v>0</v>
      </c>
      <c r="I26" s="35">
        <v>0</v>
      </c>
      <c r="J26" s="28"/>
    </row>
    <row r="27" spans="2:10" ht="13.5" thickBot="1" x14ac:dyDescent="0.25">
      <c r="B27" s="27"/>
      <c r="C27" s="8" t="s">
        <v>29</v>
      </c>
      <c r="H27" s="37">
        <v>0</v>
      </c>
      <c r="I27" s="38">
        <v>0</v>
      </c>
      <c r="J27" s="28"/>
    </row>
    <row r="28" spans="2:10" x14ac:dyDescent="0.2">
      <c r="B28" s="27"/>
      <c r="C28" s="29" t="s">
        <v>30</v>
      </c>
      <c r="D28" s="29"/>
      <c r="E28" s="29"/>
      <c r="F28" s="29"/>
      <c r="H28" s="33">
        <f>H25+H26+H27</f>
        <v>0</v>
      </c>
      <c r="I28" s="39">
        <f>I25+I26+I27</f>
        <v>0</v>
      </c>
      <c r="J28" s="28"/>
    </row>
    <row r="29" spans="2:10" ht="13.5" thickBot="1" x14ac:dyDescent="0.25">
      <c r="B29" s="27"/>
      <c r="C29" s="8" t="s">
        <v>31</v>
      </c>
      <c r="D29" s="29"/>
      <c r="E29" s="29"/>
      <c r="F29" s="29"/>
      <c r="H29" s="37">
        <v>0</v>
      </c>
      <c r="I29" s="38">
        <v>0</v>
      </c>
      <c r="J29" s="28"/>
    </row>
    <row r="30" spans="2:10" x14ac:dyDescent="0.2">
      <c r="B30" s="27"/>
      <c r="C30" s="29" t="s">
        <v>32</v>
      </c>
      <c r="D30" s="29"/>
      <c r="E30" s="29"/>
      <c r="F30" s="29"/>
      <c r="H30" s="34">
        <f>H29</f>
        <v>0</v>
      </c>
      <c r="I30" s="35">
        <f>I29</f>
        <v>0</v>
      </c>
      <c r="J30" s="28"/>
    </row>
    <row r="31" spans="2:10" x14ac:dyDescent="0.2">
      <c r="B31" s="27"/>
      <c r="C31" s="29"/>
      <c r="D31" s="29"/>
      <c r="E31" s="29"/>
      <c r="F31" s="29"/>
      <c r="H31" s="40"/>
      <c r="I31" s="39"/>
      <c r="J31" s="28"/>
    </row>
    <row r="32" spans="2:10" ht="13.5" thickBot="1" x14ac:dyDescent="0.25">
      <c r="B32" s="27"/>
      <c r="C32" s="29" t="s">
        <v>33</v>
      </c>
      <c r="D32" s="29"/>
      <c r="H32" s="41">
        <f>H24+H28+H30</f>
        <v>5</v>
      </c>
      <c r="I32" s="42">
        <f>I24+I28+I30</f>
        <v>22184471</v>
      </c>
      <c r="J32" s="28"/>
    </row>
    <row r="33" spans="2:10" ht="13.5" thickTop="1" x14ac:dyDescent="0.2">
      <c r="B33" s="27"/>
      <c r="C33" s="29"/>
      <c r="D33" s="29"/>
      <c r="H33" s="43"/>
      <c r="I33" s="35"/>
      <c r="J33" s="28"/>
    </row>
    <row r="34" spans="2:10" x14ac:dyDescent="0.2">
      <c r="B34" s="27"/>
      <c r="G34" s="43"/>
      <c r="H34" s="43"/>
      <c r="I34" s="43"/>
      <c r="J34" s="28"/>
    </row>
    <row r="35" spans="2:10" x14ac:dyDescent="0.2">
      <c r="B35" s="27"/>
      <c r="G35" s="43"/>
      <c r="H35" s="43"/>
      <c r="I35" s="43"/>
      <c r="J35" s="28"/>
    </row>
    <row r="36" spans="2:10" x14ac:dyDescent="0.2">
      <c r="B36" s="27"/>
      <c r="G36" s="43"/>
      <c r="H36" s="43"/>
      <c r="I36" s="43"/>
      <c r="J36" s="28"/>
    </row>
    <row r="37" spans="2:10" ht="13.5" thickBot="1" x14ac:dyDescent="0.25">
      <c r="B37" s="27"/>
      <c r="C37" s="44"/>
      <c r="D37" s="44"/>
      <c r="G37" s="45" t="s">
        <v>34</v>
      </c>
      <c r="H37" s="44"/>
      <c r="I37" s="43"/>
      <c r="J37" s="28"/>
    </row>
    <row r="38" spans="2:10" ht="4.5" customHeight="1" x14ac:dyDescent="0.2">
      <c r="B38" s="27"/>
      <c r="C38" s="43"/>
      <c r="D38" s="43"/>
      <c r="G38" s="43"/>
      <c r="H38" s="43"/>
      <c r="I38" s="43"/>
      <c r="J38" s="28"/>
    </row>
    <row r="39" spans="2:10" x14ac:dyDescent="0.2">
      <c r="B39" s="27"/>
      <c r="C39" s="29" t="s">
        <v>35</v>
      </c>
      <c r="G39" s="46" t="s">
        <v>36</v>
      </c>
      <c r="H39" s="43"/>
      <c r="I39" s="43"/>
      <c r="J39" s="28"/>
    </row>
    <row r="40" spans="2:10" x14ac:dyDescent="0.2">
      <c r="B40" s="27"/>
      <c r="G40" s="43"/>
      <c r="H40" s="43"/>
      <c r="I40" s="43"/>
      <c r="J40" s="28"/>
    </row>
    <row r="41" spans="2:10" ht="18.75" customHeight="1" thickBot="1" x14ac:dyDescent="0.25">
      <c r="B41" s="47"/>
      <c r="C41" s="48"/>
      <c r="D41" s="48"/>
      <c r="E41" s="48"/>
      <c r="F41" s="48"/>
      <c r="G41" s="44"/>
      <c r="H41" s="44"/>
      <c r="I41" s="44"/>
      <c r="J41" s="49"/>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dcterms:created xsi:type="dcterms:W3CDTF">2022-04-05T20:41:41Z</dcterms:created>
  <dcterms:modified xsi:type="dcterms:W3CDTF">2022-11-16T20:27:18Z</dcterms:modified>
</cp:coreProperties>
</file>