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ivotTables/pivotTable1.xml" ContentType="application/vnd.openxmlformats-officedocument.spreadsheetml.pivot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REVISION CARTERAS AÑO 2022\11. NOVIEMBRE CARTERAS REVISADAS\NIT 901153925 CLINICA NUEVA DEL LAGO\"/>
    </mc:Choice>
  </mc:AlternateContent>
  <bookViews>
    <workbookView xWindow="0" yWindow="0" windowWidth="20490" windowHeight="7455" activeTab="3"/>
  </bookViews>
  <sheets>
    <sheet name="INFO IPS" sheetId="1" r:id="rId1"/>
    <sheet name="ESTADO DE CADA FACTURA" sheetId="3" r:id="rId2"/>
    <sheet name="TD" sheetId="4" r:id="rId3"/>
    <sheet name="FOR-CSA-018" sheetId="2" r:id="rId4"/>
  </sheets>
  <definedNames>
    <definedName name="_xlnm._FilterDatabase" localSheetId="1" hidden="1">'ESTADO DE CADA FACTURA'!$A$2:$AQ$24</definedName>
    <definedName name="_xlnm._FilterDatabase" localSheetId="0" hidden="1">'INFO IPS'!$A$9:$J$9</definedName>
  </definedNames>
  <calcPr calcId="152511"/>
  <pivotCaches>
    <pivotCache cacheId="73"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 i="3" l="1"/>
  <c r="J1" i="3"/>
  <c r="I30" i="2" l="1"/>
  <c r="H30" i="2"/>
  <c r="I28" i="2"/>
  <c r="H28" i="2"/>
  <c r="I24" i="2"/>
  <c r="H24" i="2"/>
  <c r="H32" i="2" l="1"/>
  <c r="I32" i="2"/>
  <c r="I32" i="1"/>
  <c r="J32" i="1"/>
  <c r="G32" i="1" l="1"/>
  <c r="H32" i="1"/>
</calcChain>
</file>

<file path=xl/comments1.xml><?xml version="1.0" encoding="utf-8"?>
<comments xmlns="http://schemas.openxmlformats.org/spreadsheetml/2006/main">
  <authors>
    <author>Juan Camilo Paez Ramirez</author>
  </authors>
  <commentList>
    <comment ref="F9"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<sst xmlns="http://schemas.openxmlformats.org/spreadsheetml/2006/main" count="404" uniqueCount="181">
  <si>
    <t>CAJA DE COMPENSACION FAMILIAR COMFENALCO DEL VALLE DEL CAUCA</t>
  </si>
  <si>
    <t>CLINICA NUEVA EL LAGO SAS</t>
  </si>
  <si>
    <t>901153925-2</t>
  </si>
  <si>
    <t>NIT</t>
  </si>
  <si>
    <t>PREFIJO</t>
  </si>
  <si>
    <t>NOMBRE</t>
  </si>
  <si>
    <t>VALOR</t>
  </si>
  <si>
    <t>SALDO</t>
  </si>
  <si>
    <t>FECHA FACTURA</t>
  </si>
  <si>
    <t>EUL</t>
  </si>
  <si>
    <t>EHL</t>
  </si>
  <si>
    <t>EAL</t>
  </si>
  <si>
    <t>NUMERO DE FACTURA</t>
  </si>
  <si>
    <t>SALDO DEVOLUCIÓN</t>
  </si>
  <si>
    <t>SALDO GLOSA</t>
  </si>
  <si>
    <t>NIT 901153925-2</t>
  </si>
  <si>
    <t xml:space="preserve">ESTADO DE CARTERA </t>
  </si>
  <si>
    <t>CORTE: 30 Septiembre 2022</t>
  </si>
  <si>
    <t>IPS Fecha radicado</t>
  </si>
  <si>
    <t>FOR-CSA-018</t>
  </si>
  <si>
    <t>HOJA 1 DE 2</t>
  </si>
  <si>
    <t>RESUMEN DE CARTERA REVISADA POR LA EPS</t>
  </si>
  <si>
    <t>VERSION 1</t>
  </si>
  <si>
    <t>SANTIAGO DE CALI , NOVIEMBRE 02 DE 2022</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</si>
  <si>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</si>
  <si>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</si>
  <si>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</si>
  <si>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</si>
  <si>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</si>
  <si>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</si>
  <si>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</si>
  <si>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</si>
  <si>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</si>
  <si>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</si>
  <si>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</si>
  <si>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</si>
  <si>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</si>
  <si>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</si>
  <si>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</si>
  <si>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</si>
  <si>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Institución prestadora de Servicios de Salud</t>
  </si>
  <si>
    <t>Cartera - Cuentas Salud EPS Comfenalco Valle.</t>
  </si>
  <si>
    <t>NIT IPS</t>
  </si>
  <si>
    <t xml:space="preserve"> ENTIDAD</t>
  </si>
  <si>
    <t>Prefijo Factura</t>
  </si>
  <si>
    <t>NUMERO FACTURA</t>
  </si>
  <si>
    <t>FACTURA</t>
  </si>
  <si>
    <t>LLAVE</t>
  </si>
  <si>
    <t>PREFIJO SASS</t>
  </si>
  <si>
    <t>NUMERO FACT SASSS</t>
  </si>
  <si>
    <t>FECHA FACT IPS</t>
  </si>
  <si>
    <t>VALOR FACT IPS</t>
  </si>
  <si>
    <t>SALDO FACT IPS</t>
  </si>
  <si>
    <t>OBSERVACION SASS</t>
  </si>
  <si>
    <t>ESTADO EPS 02 NOVIEMBRE</t>
  </si>
  <si>
    <t>ESTADO VAGLO</t>
  </si>
  <si>
    <t>VALOR VAGLO</t>
  </si>
  <si>
    <t>DETALLE VAGLO</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</si>
  <si>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</si>
  <si>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</si>
  <si>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</si>
  <si>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</si>
  <si>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</si>
  <si>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</si>
  <si>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</si>
  <si>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</si>
  <si>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</si>
  <si>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</si>
  <si>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</si>
  <si>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</si>
  <si>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</si>
  <si>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</si>
  <si>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</si>
  <si>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</si>
  <si>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</si>
  <si>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</si>
  <si>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</si>
  <si>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</si>
  <si>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</si>
  <si>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</si>
  <si>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</si>
  <si>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</si>
  <si>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</si>
  <si>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</si>
  <si>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FECHA DE CORTE</t>
  </si>
  <si>
    <t>CLINICA NUEVA EL LAGO S.A.S.</t>
  </si>
  <si>
    <t>EHL_169</t>
  </si>
  <si>
    <t>901153925_EHL_169</t>
  </si>
  <si>
    <t>B)Factura sin saldo ERP</t>
  </si>
  <si>
    <t>OK</t>
  </si>
  <si>
    <t>EHL_378</t>
  </si>
  <si>
    <t>901153925_EHL_378</t>
  </si>
  <si>
    <t>EUL_114</t>
  </si>
  <si>
    <t>901153925_EUL_114</t>
  </si>
  <si>
    <t>EUL_238</t>
  </si>
  <si>
    <t>901153925_EUL_238</t>
  </si>
  <si>
    <t>DEVOLUCION</t>
  </si>
  <si>
    <t xml:space="preserve">COVID SE DEVUEVE FACTURA VALIDAR VALOR DEL CODIGO 906271 FAC TURAN MAYOR VALOR COBRADO VALOR CONVENIOD $ 30.000 FAVOR RESAR PARA PODER REALIZAR LA VALIDACION SI ESTA APTA O NO PARA  PAGO EN LA WEB SERVICE. MILEN                                                                                                                                                                                                                                                                                                                                                                                                                                                                                                                             </t>
  </si>
  <si>
    <t>EUL_404</t>
  </si>
  <si>
    <t>901153925_EUL_404</t>
  </si>
  <si>
    <t xml:space="preserve">COVID SE DEVUELVE FACTURA COVID SE REALIZA VALIDACION SALE N O APTA PARA PAGO REVISAR FECHAS DE REPORTE EN LA WEB.MIELNA                                                                                                                                                                                                                                                                                                                                                                                                                                                                                                                                                                                                                        </t>
  </si>
  <si>
    <t>EUL_602</t>
  </si>
  <si>
    <t>901153925_EUL_602</t>
  </si>
  <si>
    <t>EUL_262</t>
  </si>
  <si>
    <t>901153925_EUL_262</t>
  </si>
  <si>
    <t>C)Glosas total pendiente por respuesta de IPS</t>
  </si>
  <si>
    <t xml:space="preserve">NO PBS SE DEVUELVE FACTURA SE REALIZA VALIDACION NO APTA PAR A PAGO VALIDAR CANTIDAD ENTREGADA, VALIDAR FECHA DE SUMINISRO EN LA WEB MILE                                                                                                                                                                                                                                                                                                                                                                                                                                                                                                                                                                                                       </t>
  </si>
  <si>
    <t>NO PBS SE DEVUELVE FACTURA SE REALIZA VALIDACION NO APTA PARA PAGO VALIDAR CANTIDAD ENTREGADA, VALIDAR FECHA DE SUMINISTRO EN LA WEB MILE</t>
  </si>
  <si>
    <t>SI</t>
  </si>
  <si>
    <t>EUL_263</t>
  </si>
  <si>
    <t>901153925_EUL_263</t>
  </si>
  <si>
    <t xml:space="preserve">NO PBS SE DEVUELVE FACTURA COVID FAAVOR VALIDAR VALOR DEL CO DIGO 906271 FACTURAN $ 88.939 PARA PODER REALIZAR LA VALIDAON SI SALE APTA O NO PARA PAGO. REVISAR MAYOR VALOR COBRADO COVNEIO $ 30.000 MILENA                                                                                                                                                                                                                                                                                                                                                                                                                                                                                                                                     </t>
  </si>
  <si>
    <t>NO PBS SE DEVUELVE FACTURA COVID FAAVOR VALIDAR VALOR DEL CODIGO 906271 FACTURAN $ 88.939 PARA PODER REALIZAR LA VALIDACON SI SALE APTA O NO PARA PAGO. REVISAR MAYOR VALOR COBRADOCOVNEIO $ 30.000 MILENA</t>
  </si>
  <si>
    <t>EUL_321</t>
  </si>
  <si>
    <t>901153925_EUL_321</t>
  </si>
  <si>
    <t xml:space="preserve">COVID SE DEVUELVE FACTURA SE REALIZA VALIDACION NO APTA PARA  PAGO VALIDAR FEHCAS DE REPORTE EN BASE WEB MIELNA                                                                                                                                                                                                                                                                                                                                                                                                                                                                                                                                                                                                                                 </t>
  </si>
  <si>
    <t>COVID SE DEVUELVE FACTURA SE REALIZA VALIDACION NO APTA PARA PAGO VALIDAR FEHCAS DE REPORTE EN BASE WEB MIELNA</t>
  </si>
  <si>
    <t>EUL_333</t>
  </si>
  <si>
    <t>901153925_EUL_333</t>
  </si>
  <si>
    <t xml:space="preserve">NO PBS SE DEVUELVE FACTURA NO PBS REVISAR CON EL AREA ENCARG ADA EL MIPRES 20210906152030031263 ESTA NO EXITOSO POR PARAETRIZACION.  NO SE PUEDE VALIDAR SI ES APTA PARA PAGO O NO. MILENA                                                                                                                                                                                                                                                                                                                                                                                                                                                                                                                                                      </t>
  </si>
  <si>
    <t>NO PBS SE DEVUELVE FACTURA NO PBS REVISAR CON EL AREA ENCARGADA EL MIPRES 20210906152030031263 ESTA NO EXITOSO POR PARAMETRIZACION.  NO SE PUEDE VALIDAR SI ES APTA PARA PAGO O NO.MILENA</t>
  </si>
  <si>
    <t>EUL_401</t>
  </si>
  <si>
    <t>901153925_EUL_401</t>
  </si>
  <si>
    <t xml:space="preserve">COVID SE DEVUELVE FACTURA SE REALIZA VALIDACION NO APTA PARA  PAGO REVISAR FECHAS DE REPORTE MILENA                                                                                                                                                                                                                                                                                                                                                                                                                                                                                                                                                                                                                                             </t>
  </si>
  <si>
    <t>COVID SE DEVUELVE FACTURA SE REALIZA VALIDACION NO APTA PARA PAGO REVISAR FECHAS DE REPORTE MILENA</t>
  </si>
  <si>
    <t>EUL_402</t>
  </si>
  <si>
    <t>901153925_EUL_402</t>
  </si>
  <si>
    <t>COVID SE DEVUELVE FACTURA COVID SE REALIZA VALIDACION SALE NO APTA PARA PAGO REVISAR FECHAS DE REPORTE EN LA WEB.MIELNA</t>
  </si>
  <si>
    <t>EUL_204</t>
  </si>
  <si>
    <t>901153925_EUL_204</t>
  </si>
  <si>
    <t xml:space="preserve">SE DEVUELVE FACTURA NO PBS PRESENTA INCONSISTENCIA EN: 1-CODIG CUM 19993729-03 MDTO MIPRES 20201107139024175782011      NO EXITO NO CUENTA CON AUTORIZACION (/INDICACION INVIMA, USO INDICADO EN ASMA Y CRUP)2- FALTA CODIGO MIPRES EN LA FACTURO DETALLADO DE LOS ALIMENTOS; ALIMENTO GLYTROL NO REPORTADO EN LA WEB SERVICE. 3- ALIMENTO GLUCERNA 1.5 CODIGO EN FACTURA, NO REPORTADA EN LA WEB SERVICE. FAVOR ANEXAR ID DE REPORT E.                                                         GLADYS VIVAS                                                                                                                                                                                                                                    </t>
  </si>
  <si>
    <t>SE DEVUELVE FACTURA NO PBS PRESENTA INCONSISTENCIA EN:1-CODIG CUM 19993729-03 MDTO MIPRES 20201107139024175782011NO EXITO NO CUENTA CON AUTORIZACION (/INDICACION INVIMA, USOINDICADO EN ASMA Y CRUP)2- FALTA CODIGO MIPRES EN LA FACTURAO DETALLADO DE LOS ALIMENTOS; ALIMENTO GLYTROL NO REPORTADOEN LA WEB SERVICE. 3- ALIMENTO GLUCERNA 1.5 CODIGO EN FACTURA, NO REPORTADA EN LA WEB SERVICE. FAVOR ANEXAR ID DE REPORTE.GLADYS VIVAS</t>
  </si>
  <si>
    <t>EHL_189</t>
  </si>
  <si>
    <t>901153925_EHL_189</t>
  </si>
  <si>
    <t xml:space="preserve">AUT SE DEVUELVE FACTURA NO HAY AUTORIZACION PARA EL SERIVICO  FACTURADO GESTIONAR CON EL AREA ENCARGADA. PTE MED.MILENA                                                                                                                                                                                                                                                                                                                                                                                                                                                                                                                                                                                                                         </t>
  </si>
  <si>
    <t>AUT SE DEVUELVE FACTURA NO HAY AUTORIZACION PARA EL SERIVICO FACTURADO GESTIONAR CON EL AREA ENCARGADA. PTE MED.MILENA</t>
  </si>
  <si>
    <t>EHL_213</t>
  </si>
  <si>
    <t>901153925_EHL_213</t>
  </si>
  <si>
    <t xml:space="preserve">AUT SE DEVUELVE FACTURA DEBEN DE GESTIONAR LA AUTORIZACION P ARA EL SERVICIO FACTURADO AL AREA ENCARGADA LA AUT QUE ENVIN 211158516552671 ES SOLO SERVICIO URGENCIAS MILENA                                                                                                                                                                                                                                                                                                                                                                                                                                                                                                                                                                     </t>
  </si>
  <si>
    <t>AUT SE DEVUELVE FACTURA DEBEN DE GESTIONAR LA AUTORIZACION PARA EL SERVICIO FACTURADO AL AREA ENCARGADA LA AUT QUE ENVIAN 211158516552671 ES SOLO SERVICIO URGENCIAS MILENA</t>
  </si>
  <si>
    <t>EHL_264</t>
  </si>
  <si>
    <t>901153925_EHL_264</t>
  </si>
  <si>
    <t xml:space="preserve">AUT SE DEVUELVE FACTURA NO HAY AUTORIZACION PAR AEL SERVICIO  FACTURADO GESTIONAR CON EL AREA ENCARGADA SOLO AHY DE URGNICAS. PTE MED.MILENA                                                                                                                                                                                                                                                                                                                                                                                                                                                                                                                                                                                                    </t>
  </si>
  <si>
    <t>AUT SE DEVUELVE FACTURA NO HAY AUTORIZACION PAR AEL SERVICIO FACTURADO GESTIONAR CON EL AREA ENCARGADA SOLO AHY DE URGNEICAS. PTE MED.MILENA</t>
  </si>
  <si>
    <t>EHL_285</t>
  </si>
  <si>
    <t>901153925_EHL_285</t>
  </si>
  <si>
    <t xml:space="preserve">AUT SE DEVUELVE FACTURA NO HAY AUTORIZACION PARA EL SERVICIO  FACTURADO SOLO HAY DE URGENICAS GESTIONAR CON EL AREA ENCAGADA. PTE MED.MILENA                                                                                                                                                                                                                                                                                                                                                                                                                                                                                                                                                                                                    </t>
  </si>
  <si>
    <t>AUT SE DEVUELVE FACTURA NO HAY AUTORIZACION PARA EL SERVICIO FACTURADO SOLO HAY DE URGENICAS GESTIONAR CON EL AREA ENCARGADA. PTE MED.MILENA</t>
  </si>
  <si>
    <t>EHL_286</t>
  </si>
  <si>
    <t>901153925_EHL_286</t>
  </si>
  <si>
    <t xml:space="preserve">AUT SE DEVUELVE FACTURA NO HAY AUTORIZACION PARA EL SERVICIO  FACTURADO HOSPITALIZACION SOLO HAY DE URGENCIAS           212488516296135 GESTIONAR CON EL AREA ENCARGADA.MILENA                                                                                                                                                                                                                                                                                                                                                                                                                                                                                                                                                                  </t>
  </si>
  <si>
    <t>AUT SE DEVUELVE FACTURA NO HAY AUTORIZACION PARA EL SERVICIO FACTURADO HOSPITALIZACION SOLO HAY DE URGENCIAS212488516296135 GESTIONAR CON EL AREA ENCARGADA.MILENA</t>
  </si>
  <si>
    <t>EHL_323</t>
  </si>
  <si>
    <t>901153925_EHL_323</t>
  </si>
  <si>
    <t xml:space="preserve">AUT SE DEVUELVE FACTURA NO HAY AUTORIZACION PARA EL SERVICIO  FACTURADO GESTIONAR CON EL AREA ENCARGADA SOLO HAY DE URGECIAS LAS AUTORIZACIONES QUE ENVIAN DE LOS OTROS SERVICIOS SO N ALFA NUMERICOS DEBEN SER DE AUT DE 15 DIGITOS.PTE MEDMILE                                                                                                                                                                                                                                                                                                                                                                                                                                                                                                </t>
  </si>
  <si>
    <t>AUT SE DEVUELVE FACTURA NO HAY AUTORIZACION PARA EL SERVICIO FACTURADO GESTIONAR CON EL AREA ENCARGADA SOLO HAY DE URGENCIAS LAS AUTORIZACIONES QUE ENVIAN DE LOS OTROS SERVICIOS SON ALFA NUMERICOS DEBEN SER DE AUT DE 15 DIGITOS.PTE MEDMILEN</t>
  </si>
  <si>
    <t>EHL_328</t>
  </si>
  <si>
    <t>901153925_EHL_328</t>
  </si>
  <si>
    <t xml:space="preserve">AUT SE DEVUELVE FACTURA NO HAY AUTORIZACION PARA EL SERVICIO  FACTURADO SOLO HAY DE URGENCIAS GESTIONAR CON EL AREA ENCAGADA. PTE MED.MILENA                                                                                                                                                                                                                                                                                                                                                                                                                                                                                                                                                                                                    </t>
  </si>
  <si>
    <t>AUT SE DEVUELVE FACTURA NO HAY AUTORIZACION PARA EL SERVICIO FACTURADO SOLO HAY DE URGENCIAS GESTIONAR CON EL AREA ENCARGADA. PTE MED.MILENA</t>
  </si>
  <si>
    <t>EHL_329</t>
  </si>
  <si>
    <t>901153925_EHL_329</t>
  </si>
  <si>
    <t xml:space="preserve">AUT SE DEVUELVE FACTURA NO HAY AUTORIZACION PARA EL SERVICIO  HOSPITALIZACION SOLO HAY DE URGENCIAS 213088516737351 GESTONAR CON EL AREA ENCARGADA.MILENA                                                                                                                                                                                                                                                                                                                                                                                                                                                                                                                                                                                       </t>
  </si>
  <si>
    <t>AUT SE DEVUELVE FACTURA NO HAY AUTORIZACION PARA EL SERVICIO HOSPITALIZACION SOLO HAY DE URGENCIAS 213088516737351 GESTIONAR CON EL AREA ENCARGADA.MILENA</t>
  </si>
  <si>
    <t>EAL_43</t>
  </si>
  <si>
    <t>901153925_EAL_43</t>
  </si>
  <si>
    <t xml:space="preserve">COVID SE DEVUELVE FACTURA SE REALIZA VALIDACION NO APT PARA PAGO VALIDAR  FECHAS DE REPORTE. MILENA                                                                                                                                                                                                                                                                                                                                                                                                                                                                                                                                                                                                                                             </t>
  </si>
  <si>
    <t>COVID SE DEVUELVE FACTURA SE REALIZA VALIDACION NO APT PARAPAGO VALIDAR  FECHAS DE REPORTE. MILENA</t>
  </si>
  <si>
    <t>Señores : CLINICA NUEVA EL LAGO S.A.S.</t>
  </si>
  <si>
    <t>NIT: 901153925</t>
  </si>
  <si>
    <t>FACTURA CERRADA POR EXTEMPORANEIDAD</t>
  </si>
  <si>
    <t>12.01.2022</t>
  </si>
  <si>
    <t>FACTURA CANCELADA</t>
  </si>
  <si>
    <t>30.04.2022</t>
  </si>
  <si>
    <t>FACTURA PENDIENTE EN PROGRAMACION DE PAGO</t>
  </si>
  <si>
    <t>Total general</t>
  </si>
  <si>
    <t>Tipificación</t>
  </si>
  <si>
    <t>Cant Facturas</t>
  </si>
  <si>
    <t>Saldo Facturas</t>
  </si>
  <si>
    <t>A continuacion me permito remitir nuestra respuesta al estado de cartera presentado en la fecha: 28/10/2022</t>
  </si>
  <si>
    <t>Con Corte al dia :30/09/2022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</si>
</sst>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_-;\-* #,##0_-;_-* &quot;-&quot;??_-;_-@_-"/>
    <numFmt numFmtId="166" formatCode="&quot;$&quot;\ #,##0;[Red]&quot;$&quot;\ #,##0"/>
    <numFmt numFmtId="167" formatCode="&quot;$&quot;\ #,##0"/>
    <numFmt numFmtId="168" formatCode="_-* #,##0.0_-;\-* #,##0.0_-;_-* &quot;-&quot;??_-;_-@_-"/>
  </numFmts>
  <fonts count="11" x14ac:knownFonts="1">
    <font>
      <sz val="11"/>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b/>
      <sz val="9"/>
      <color indexed="81"/>
      <name val="Tahoma"/>
      <family val="2"/>
    </font>
    <font>
      <sz val="9"/>
      <color indexed="81"/>
      <name val="Tahoma"/>
      <family val="2"/>
    </font>
    <font>
      <sz val="10"/>
      <name val="Arial"/>
      <family val="2"/>
    </font>
    <font>
      <sz val="10"/>
      <color indexed="8"/>
      <name val="Arial"/>
      <family val="2"/>
    </font>
    <font>
      <b/>
      <sz val="10"/>
      <color indexed="8"/>
      <name val="Arial"/>
      <family val="2"/>
    </font>
    <font>
      <b/>
      <sz val="11"/>
      <color theme="1"/>
      <name val="Calibri"/>
      <family val="2"/>
      <scheme val="minor"/>
    </font>
  </fonts>
  <fills count="7">
    <fill>
      <patternFill patternType="none"/>
    </fill>
    <fill>
      <patternFill patternType="gray125"/>
    </fill>
    <fill>
      <patternFill patternType="solid">
        <fgColor rgb="FF33CCCC"/>
        <bgColor indexed="64"/>
      </patternFill>
    </fill>
    <fill>
      <patternFill patternType="solid">
        <fgColor theme="5"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5" tint="0.399975585192419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7" fillId="0" borderId="0"/>
  </cellStyleXfs>
  <cellXfs count="88">
    <xf numFmtId="0" fontId="0" fillId="0" borderId="0" xfId="0"/>
    <xf numFmtId="0" fontId="2" fillId="0" borderId="1" xfId="0" applyFont="1" applyBorder="1"/>
    <xf numFmtId="0" fontId="2" fillId="0" borderId="1" xfId="0" applyFont="1" applyBorder="1" applyProtection="1">
      <protection locked="0"/>
    </xf>
    <xf numFmtId="14" fontId="2" fillId="0" borderId="1" xfId="0" applyNumberFormat="1" applyFont="1" applyBorder="1" applyProtection="1">
      <protection locked="0"/>
    </xf>
    <xf numFmtId="164" fontId="2" fillId="0" borderId="1" xfId="1" applyNumberFormat="1" applyFont="1" applyBorder="1" applyProtection="1">
      <protection locked="0"/>
    </xf>
    <xf numFmtId="164" fontId="2" fillId="0" borderId="1" xfId="1" applyNumberFormat="1" applyFont="1" applyBorder="1"/>
    <xf numFmtId="164" fontId="3" fillId="0" borderId="2" xfId="1" applyNumberFormat="1" applyFont="1" applyBorder="1"/>
    <xf numFmtId="0" fontId="2" fillId="0" borderId="2" xfId="0" applyFont="1" applyBorder="1"/>
    <xf numFmtId="0" fontId="2" fillId="0" borderId="2" xfId="0" applyFont="1" applyBorder="1" applyProtection="1">
      <protection locked="0"/>
    </xf>
    <xf numFmtId="14" fontId="2" fillId="0" borderId="2" xfId="0" applyNumberFormat="1" applyFont="1" applyBorder="1" applyProtection="1">
      <protection locked="0"/>
    </xf>
    <xf numFmtId="164" fontId="2" fillId="0" borderId="2" xfId="1" applyNumberFormat="1" applyFont="1" applyBorder="1" applyProtection="1">
      <protection locked="0"/>
    </xf>
    <xf numFmtId="0" fontId="2" fillId="0" borderId="0" xfId="0" applyFont="1"/>
    <xf numFmtId="0" fontId="3" fillId="2" borderId="1" xfId="0" applyFont="1" applyFill="1" applyBorder="1" applyAlignment="1">
      <alignment horizontal="center" vertical="center" wrapText="1"/>
    </xf>
    <xf numFmtId="164" fontId="2" fillId="0" borderId="2" xfId="1" applyNumberFormat="1" applyFont="1" applyBorder="1"/>
    <xf numFmtId="0" fontId="8" fillId="0" borderId="0" xfId="2" applyFont="1"/>
    <xf numFmtId="0" fontId="8" fillId="0" borderId="3" xfId="2" applyFont="1" applyBorder="1" applyAlignment="1">
      <alignment horizontal="centerContinuous"/>
    </xf>
    <xf numFmtId="0" fontId="8" fillId="0" borderId="4" xfId="2" applyFont="1" applyBorder="1" applyAlignment="1">
      <alignment horizontal="centerContinuous"/>
    </xf>
    <xf numFmtId="0" fontId="9" fillId="0" borderId="3" xfId="2" applyFont="1" applyBorder="1" applyAlignment="1">
      <alignment horizontal="centerContinuous" vertical="center"/>
    </xf>
    <xf numFmtId="0" fontId="9" fillId="0" borderId="5" xfId="2" applyFont="1" applyBorder="1" applyAlignment="1">
      <alignment horizontal="centerContinuous" vertical="center"/>
    </xf>
    <xf numFmtId="0" fontId="9" fillId="0" borderId="4" xfId="2" applyFont="1" applyBorder="1" applyAlignment="1">
      <alignment horizontal="centerContinuous" vertical="center"/>
    </xf>
    <xf numFmtId="0" fontId="9" fillId="0" borderId="6" xfId="2" applyFont="1" applyBorder="1" applyAlignment="1">
      <alignment horizontal="centerContinuous" vertical="center"/>
    </xf>
    <xf numFmtId="0" fontId="8" fillId="0" borderId="7" xfId="2" applyFont="1" applyBorder="1" applyAlignment="1">
      <alignment horizontal="centerContinuous"/>
    </xf>
    <xf numFmtId="0" fontId="8" fillId="0" borderId="8" xfId="2" applyFont="1" applyBorder="1" applyAlignment="1">
      <alignment horizontal="centerContinuous"/>
    </xf>
    <xf numFmtId="0" fontId="9" fillId="0" borderId="9" xfId="2" applyFont="1" applyBorder="1" applyAlignment="1">
      <alignment horizontal="centerContinuous" vertical="center"/>
    </xf>
    <xf numFmtId="0" fontId="9" fillId="0" borderId="10" xfId="2" applyFont="1" applyBorder="1" applyAlignment="1">
      <alignment horizontal="centerContinuous" vertical="center"/>
    </xf>
    <xf numFmtId="0" fontId="9" fillId="0" borderId="11" xfId="2" applyFont="1" applyBorder="1" applyAlignment="1">
      <alignment horizontal="centerContinuous" vertical="center"/>
    </xf>
    <xf numFmtId="0" fontId="9" fillId="0" borderId="12" xfId="2" applyFont="1" applyBorder="1" applyAlignment="1">
      <alignment horizontal="centerContinuous" vertical="center"/>
    </xf>
    <xf numFmtId="0" fontId="9" fillId="0" borderId="7" xfId="2" applyFont="1" applyBorder="1" applyAlignment="1">
      <alignment horizontal="centerContinuous" vertical="center"/>
    </xf>
    <xf numFmtId="0" fontId="9" fillId="0" borderId="0" xfId="2" applyFont="1" applyAlignment="1">
      <alignment horizontal="centerContinuous" vertical="center"/>
    </xf>
    <xf numFmtId="0" fontId="9" fillId="0" borderId="8" xfId="2" applyFont="1" applyBorder="1" applyAlignment="1">
      <alignment horizontal="centerContinuous" vertical="center"/>
    </xf>
    <xf numFmtId="0" fontId="9" fillId="0" borderId="13" xfId="2" applyFont="1" applyBorder="1" applyAlignment="1">
      <alignment horizontal="centerContinuous" vertical="center"/>
    </xf>
    <xf numFmtId="0" fontId="8" fillId="0" borderId="9" xfId="2" applyFont="1" applyBorder="1" applyAlignment="1">
      <alignment horizontal="centerContinuous"/>
    </xf>
    <xf numFmtId="0" fontId="8" fillId="0" borderId="11" xfId="2" applyFont="1" applyBorder="1" applyAlignment="1">
      <alignment horizontal="centerContinuous"/>
    </xf>
    <xf numFmtId="0" fontId="8" fillId="0" borderId="7" xfId="2" applyFont="1" applyBorder="1"/>
    <xf numFmtId="0" fontId="8" fillId="0" borderId="8" xfId="2" applyFont="1" applyBorder="1"/>
    <xf numFmtId="0" fontId="9" fillId="0" borderId="0" xfId="2" applyFont="1"/>
    <xf numFmtId="14" fontId="8" fillId="0" borderId="0" xfId="2" applyNumberFormat="1" applyFont="1"/>
    <xf numFmtId="14" fontId="8" fillId="0" borderId="0" xfId="2" applyNumberFormat="1" applyFont="1" applyAlignment="1">
      <alignment horizontal="left"/>
    </xf>
    <xf numFmtId="0" fontId="9" fillId="0" borderId="0" xfId="2" applyFont="1" applyAlignment="1">
      <alignment horizontal="center"/>
    </xf>
    <xf numFmtId="1" fontId="9" fillId="0" borderId="0" xfId="2" applyNumberFormat="1" applyFont="1" applyAlignment="1">
      <alignment horizontal="center"/>
    </xf>
    <xf numFmtId="1" fontId="8" fillId="0" borderId="0" xfId="2" applyNumberFormat="1" applyFont="1" applyAlignment="1">
      <alignment horizontal="center"/>
    </xf>
    <xf numFmtId="166" fontId="8" fillId="0" borderId="0" xfId="2" applyNumberFormat="1" applyFont="1" applyAlignment="1">
      <alignment horizontal="right"/>
    </xf>
    <xf numFmtId="167" fontId="8" fillId="0" borderId="0" xfId="2" applyNumberFormat="1" applyFont="1" applyAlignment="1">
      <alignment horizontal="right"/>
    </xf>
    <xf numFmtId="1" fontId="8" fillId="0" borderId="10" xfId="2" applyNumberFormat="1" applyFont="1" applyBorder="1" applyAlignment="1">
      <alignment horizontal="center"/>
    </xf>
    <xf numFmtId="166" fontId="8" fillId="0" borderId="10" xfId="2" applyNumberFormat="1" applyFont="1" applyBorder="1" applyAlignment="1">
      <alignment horizontal="right"/>
    </xf>
    <xf numFmtId="166" fontId="9" fillId="0" borderId="0" xfId="2" applyNumberFormat="1" applyFont="1" applyAlignment="1">
      <alignment horizontal="right"/>
    </xf>
    <xf numFmtId="0" fontId="8" fillId="0" borderId="0" xfId="2" applyFont="1" applyAlignment="1">
      <alignment horizontal="center"/>
    </xf>
    <xf numFmtId="1" fontId="9" fillId="0" borderId="14" xfId="2" applyNumberFormat="1" applyFont="1" applyBorder="1" applyAlignment="1">
      <alignment horizontal="center"/>
    </xf>
    <xf numFmtId="166" fontId="9" fillId="0" borderId="14" xfId="2" applyNumberFormat="1" applyFont="1" applyBorder="1" applyAlignment="1">
      <alignment horizontal="right"/>
    </xf>
    <xf numFmtId="166" fontId="8" fillId="0" borderId="0" xfId="2" applyNumberFormat="1" applyFont="1"/>
    <xf numFmtId="166" fontId="8" fillId="0" borderId="10" xfId="2" applyNumberFormat="1" applyFont="1" applyBorder="1"/>
    <xf numFmtId="166" fontId="9" fillId="0" borderId="10" xfId="2" applyNumberFormat="1" applyFont="1" applyBorder="1"/>
    <xf numFmtId="166" fontId="9" fillId="0" borderId="0" xfId="2" applyNumberFormat="1" applyFont="1"/>
    <xf numFmtId="0" fontId="8" fillId="0" borderId="9" xfId="2" applyFont="1" applyBorder="1"/>
    <xf numFmtId="0" fontId="8" fillId="0" borderId="10" xfId="2" applyFont="1" applyBorder="1"/>
    <xf numFmtId="0" fontId="8" fillId="0" borderId="11" xfId="2" applyFont="1" applyBorder="1"/>
    <xf numFmtId="0" fontId="4" fillId="0" borderId="0" xfId="0" applyFont="1" applyAlignment="1">
      <alignment horizontal="center"/>
    </xf>
    <xf numFmtId="0" fontId="3" fillId="0" borderId="0" xfId="0" applyFont="1" applyAlignment="1">
      <alignment horizontal="center" vertical="center"/>
    </xf>
    <xf numFmtId="0" fontId="10" fillId="0" borderId="1" xfId="0" applyFont="1" applyBorder="1" applyAlignment="1">
      <alignment horizontal="center" vertical="center" wrapText="1"/>
    </xf>
    <xf numFmtId="0" fontId="10" fillId="3" borderId="1" xfId="0" applyFont="1" applyFill="1" applyBorder="1" applyAlignment="1">
      <alignment horizontal="center" vertical="center" wrapText="1"/>
    </xf>
    <xf numFmtId="164" fontId="10" fillId="0" borderId="1" xfId="1" applyNumberFormat="1" applyFont="1" applyBorder="1" applyAlignment="1">
      <alignment horizontal="center" vertical="center" wrapText="1"/>
    </xf>
    <xf numFmtId="0" fontId="10" fillId="4" borderId="1" xfId="0" applyFont="1" applyFill="1" applyBorder="1" applyAlignment="1">
      <alignment horizontal="center" vertical="center" wrapText="1"/>
    </xf>
    <xf numFmtId="164" fontId="10" fillId="4" borderId="1" xfId="1" applyNumberFormat="1" applyFont="1" applyFill="1" applyBorder="1" applyAlignment="1">
      <alignment horizontal="center" vertical="center" wrapText="1"/>
    </xf>
    <xf numFmtId="168" fontId="10" fillId="0" borderId="1" xfId="1" applyNumberFormat="1" applyFont="1" applyBorder="1" applyAlignment="1">
      <alignment horizontal="center" vertical="center" wrapText="1"/>
    </xf>
    <xf numFmtId="168" fontId="10" fillId="5" borderId="1" xfId="1" applyNumberFormat="1" applyFont="1" applyFill="1" applyBorder="1" applyAlignment="1">
      <alignment horizontal="center" vertical="center" wrapText="1"/>
    </xf>
    <xf numFmtId="168" fontId="10" fillId="4" borderId="1" xfId="1" applyNumberFormat="1" applyFont="1" applyFill="1" applyBorder="1" applyAlignment="1">
      <alignment horizontal="center" vertical="center" wrapText="1"/>
    </xf>
    <xf numFmtId="0" fontId="10" fillId="6" borderId="1" xfId="0" applyFont="1" applyFill="1" applyBorder="1" applyAlignment="1">
      <alignment horizontal="center" vertical="center" wrapText="1"/>
    </xf>
    <xf numFmtId="0" fontId="0" fillId="0" borderId="1" xfId="0" applyBorder="1"/>
    <xf numFmtId="14" fontId="0" fillId="0" borderId="1" xfId="0" applyNumberFormat="1" applyBorder="1"/>
    <xf numFmtId="164" fontId="0" fillId="0" borderId="1" xfId="1" applyNumberFormat="1" applyFont="1" applyBorder="1"/>
    <xf numFmtId="168" fontId="0" fillId="0" borderId="1" xfId="1" applyNumberFormat="1" applyFont="1" applyBorder="1"/>
    <xf numFmtId="164" fontId="0" fillId="0" borderId="0" xfId="1" applyNumberFormat="1" applyFont="1"/>
    <xf numFmtId="164" fontId="10" fillId="0" borderId="0" xfId="1" applyNumberFormat="1" applyFont="1"/>
    <xf numFmtId="0" fontId="0" fillId="0" borderId="21" xfId="0" applyBorder="1" applyAlignment="1">
      <alignment horizontal="left"/>
    </xf>
    <xf numFmtId="0" fontId="0" fillId="0" borderId="22" xfId="0" applyBorder="1" applyAlignment="1">
      <alignment horizontal="left"/>
    </xf>
    <xf numFmtId="0" fontId="0" fillId="0" borderId="2" xfId="0" applyBorder="1" applyAlignment="1">
      <alignment horizontal="left"/>
    </xf>
    <xf numFmtId="0" fontId="0" fillId="0" borderId="1" xfId="0" applyBorder="1" applyAlignment="1">
      <alignment horizontal="left"/>
    </xf>
    <xf numFmtId="0" fontId="0" fillId="0" borderId="1" xfId="0" pivotButton="1" applyBorder="1" applyAlignment="1">
      <alignment horizontal="center"/>
    </xf>
    <xf numFmtId="0" fontId="0" fillId="0" borderId="23" xfId="0" applyBorder="1" applyAlignment="1">
      <alignment horizontal="center"/>
    </xf>
    <xf numFmtId="0" fontId="0" fillId="0" borderId="15" xfId="0" applyNumberFormat="1" applyBorder="1" applyAlignment="1">
      <alignment horizontal="center"/>
    </xf>
    <xf numFmtId="0" fontId="0" fillId="0" borderId="17" xfId="0" applyNumberFormat="1" applyBorder="1" applyAlignment="1">
      <alignment horizontal="center"/>
    </xf>
    <xf numFmtId="0" fontId="0" fillId="0" borderId="19" xfId="0" applyNumberFormat="1" applyBorder="1" applyAlignment="1">
      <alignment horizontal="center"/>
    </xf>
    <xf numFmtId="0" fontId="0" fillId="0" borderId="0" xfId="0" applyAlignment="1">
      <alignment horizontal="center"/>
    </xf>
    <xf numFmtId="167" fontId="9" fillId="0" borderId="0" xfId="2" applyNumberFormat="1" applyFont="1" applyAlignment="1">
      <alignment horizontal="right"/>
    </xf>
    <xf numFmtId="164" fontId="0" fillId="0" borderId="18" xfId="0" applyNumberFormat="1" applyBorder="1"/>
    <xf numFmtId="164" fontId="0" fillId="0" borderId="20" xfId="0" applyNumberFormat="1" applyBorder="1"/>
    <xf numFmtId="164" fontId="0" fillId="0" borderId="16" xfId="0" applyNumberFormat="1" applyBorder="1"/>
    <xf numFmtId="164" fontId="0" fillId="0" borderId="24" xfId="0" applyNumberFormat="1" applyBorder="1" applyAlignment="1">
      <alignment horizontal="center"/>
    </xf>
  </cellXfs>
  <cellStyles count="3">
    <cellStyle name="Millares" xfId="1" builtinId="3"/>
    <cellStyle name="Normal" xfId="0" builtinId="0"/>
    <cellStyle name="Normal 2 2" xfId="2"/>
  </cellStyles>
  <dxfs count="12">
    <dxf>
      <alignment horizontal="center" readingOrder="0"/>
    </dxf>
    <dxf>
      <alignment horizontal="center" readingOrder="0"/>
    </dxf>
    <dxf>
      <numFmt numFmtId="164" formatCode="_-* #,##0_-;\-* #,##0_-;_-* &quot;-&quot;??_-;_-@_-"/>
    </dxf>
    <dxf>
      <numFmt numFmtId="164" formatCode="_-* #,##0_-;\-* #,##0_-;_-* &quot;-&quot;??_-;_-@_-"/>
    </dxf>
    <dxf>
      <alignment horizontal="center" readingOrder="0"/>
    </dxf>
    <dxf>
      <alignment horizontal="center" readingOrder="0"/>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816428</xdr:colOff>
      <xdr:row>1</xdr:row>
      <xdr:rowOff>122464</xdr:rowOff>
    </xdr:from>
    <xdr:to>
      <xdr:col>1</xdr:col>
      <xdr:colOff>3116035</xdr:colOff>
      <xdr:row>7</xdr:row>
      <xdr:rowOff>16263</xdr:rowOff>
    </xdr:to>
    <xdr:pic>
      <xdr:nvPicPr>
        <xdr:cNvPr id="2" name="Imagen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428" y="322489"/>
          <a:ext cx="3252107" cy="10367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714375</xdr:colOff>
      <xdr:row>33</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504443"/>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67.460622685183" createdVersion="5" refreshedVersion="5" minRefreshableVersion="3" recordCount="22">
  <cacheSource type="worksheet">
    <worksheetSource ref="A2:AQ24" sheet="ESTADO DE CADA FACTURA"/>
  </cacheSource>
  <cacheFields count="44">
    <cacheField name="NIT IPS" numFmtId="0">
      <sharedItems containsSemiMixedTypes="0" containsString="0" containsNumber="1" containsInteger="1" minValue="901153925" maxValue="901153925"/>
    </cacheField>
    <cacheField name=" ENTIDAD" numFmtId="0">
      <sharedItems/>
    </cacheField>
    <cacheField name="Prefijo Factura" numFmtId="0">
      <sharedItems/>
    </cacheField>
    <cacheField name="NUMERO FACTURA" numFmtId="0">
      <sharedItems containsSemiMixedTypes="0" containsString="0" containsNumber="1" containsInteger="1" minValue="43" maxValue="602"/>
    </cacheField>
    <cacheField name="FACTURA" numFmtId="0">
      <sharedItems/>
    </cacheField>
    <cacheField name="LLAVE" numFmtId="0">
      <sharedItems/>
    </cacheField>
    <cacheField name="PREFIJO SASS" numFmtId="0">
      <sharedItems/>
    </cacheField>
    <cacheField name="NUMERO FACT SASSS" numFmtId="0">
      <sharedItems containsSemiMixedTypes="0" containsString="0" containsNumber="1" containsInteger="1" minValue="43" maxValue="602"/>
    </cacheField>
    <cacheField name="FECHA FACT IPS" numFmtId="14">
      <sharedItems containsSemiMixedTypes="0" containsNonDate="0" containsDate="1" containsString="0" minDate="2021-01-26T00:00:00" maxDate="2022-09-08T00:00:00"/>
    </cacheField>
    <cacheField name="VALOR FACT IPS" numFmtId="164">
      <sharedItems containsSemiMixedTypes="0" containsString="0" containsNumber="1" containsInteger="1" minValue="65700" maxValue="14241080"/>
    </cacheField>
    <cacheField name="SALDO FACT IPS" numFmtId="164">
      <sharedItems containsSemiMixedTypes="0" containsString="0" containsNumber="1" containsInteger="1" minValue="65700" maxValue="14241080"/>
    </cacheField>
    <cacheField name="OBSERVACION SASS" numFmtId="0">
      <sharedItems/>
    </cacheField>
    <cacheField name="ESTADO EPS 02 NOVIEMBRE" numFmtId="0">
      <sharedItems count="4">
        <s v="FACTURA PENDIENTE EN PROGRAMACION DE PAGO"/>
        <s v="FACTURA CANCELADA"/>
        <s v="FACTURA CERRADA POR EXTEMPORANEIDAD"/>
        <s v="PENDIENTE EN PROGRAMACION DE PAGO" u="1"/>
      </sharedItems>
    </cacheField>
    <cacheField name="ESTADO VAGLO" numFmtId="0">
      <sharedItems containsBlank="1"/>
    </cacheField>
    <cacheField name="VALOR VAGLO" numFmtId="164">
      <sharedItems containsSemiMixedTypes="0" containsString="0" containsNumber="1" containsInteger="1" minValue="0" maxValue="14241080"/>
    </cacheField>
    <cacheField name="DETALLE VAGLO" numFmtId="0">
      <sharedItems containsBlank="1" longText="1"/>
    </cacheField>
    <cacheField name="FACTURA COVID-19" numFmtId="0">
      <sharedItems containsNonDate="0" containsString="0" containsBlank="1"/>
    </cacheField>
    <cacheField name="VALIDACION ALFA FACT" numFmtId="0">
      <sharedItems/>
    </cacheField>
    <cacheField name="VALOR RADICADO FACT" numFmtId="168">
      <sharedItems containsSemiMixedTypes="0" containsString="0" containsNumber="1" containsInteger="1" minValue="65700" maxValue="14241080"/>
    </cacheField>
    <cacheField name="VALOR NOTA CREDITO" numFmtId="168">
      <sharedItems containsSemiMixedTypes="0" containsString="0" containsNumber="1" containsInteger="1" minValue="0" maxValue="0"/>
    </cacheField>
    <cacheField name="VALOR NOTA DEBITO" numFmtId="168">
      <sharedItems containsSemiMixedTypes="0" containsString="0" containsNumber="1" containsInteger="1" minValue="0" maxValue="0"/>
    </cacheField>
    <cacheField name="VALOR DESCCOMERCIAL" numFmtId="168">
      <sharedItems containsSemiMixedTypes="0" containsString="0" containsNumber="1" containsInteger="1" minValue="0" maxValue="0"/>
    </cacheField>
    <cacheField name="VALOR CRUZADO SASS" numFmtId="168">
      <sharedItems containsSemiMixedTypes="0" containsString="0" containsNumber="1" containsInteger="1" minValue="0" maxValue="2760000"/>
    </cacheField>
    <cacheField name="VALOR GLOSA ACEPTDA" numFmtId="168">
      <sharedItems containsSemiMixedTypes="0" containsString="0" containsNumber="1" containsInteger="1" minValue="0" maxValue="0"/>
    </cacheField>
    <cacheField name="OBSERVACION GLOSA ACEPTADA" numFmtId="0">
      <sharedItems containsNonDate="0" containsString="0" containsBlank="1"/>
    </cacheField>
    <cacheField name="VALOR GLOSA DEVUELTA" numFmtId="168">
      <sharedItems containsSemiMixedTypes="0" containsString="0" containsNumber="1" containsInteger="1" minValue="0" maxValue="14241080"/>
    </cacheField>
    <cacheField name="OBSERVACION GLOSA DEVUELTA" numFmtId="0">
      <sharedItems containsBlank="1" longText="1"/>
    </cacheField>
    <cacheField name="SALDO SASS" numFmtId="168">
      <sharedItems containsSemiMixedTypes="0" containsString="0" containsNumber="1" containsInteger="1" minValue="0" maxValue="14241080"/>
    </cacheField>
    <cacheField name="VALOR CANCELADO SAP" numFmtId="164">
      <sharedItems containsSemiMixedTypes="0" containsString="0" containsNumber="1" containsInteger="1" minValue="0" maxValue="2300000"/>
    </cacheField>
    <cacheField name="RETENCION" numFmtId="168">
      <sharedItems containsSemiMixedTypes="0" containsString="0" containsNumber="1" containsInteger="1" minValue="0" maxValue="0"/>
    </cacheField>
    <cacheField name="DOC COMPENSACION SAP" numFmtId="0">
      <sharedItems containsString="0" containsBlank="1" containsNumber="1" containsInteger="1" minValue="2201166836" maxValue="4800054711"/>
    </cacheField>
    <cacheField name="FECHA COMPENSACION SAP" numFmtId="0">
      <sharedItems containsBlank="1"/>
    </cacheField>
    <cacheField name="VALOR TRANFERENCIA" numFmtId="168">
      <sharedItems containsSemiMixedTypes="0" containsString="0" containsNumber="1" containsInteger="1" minValue="0" maxValue="0"/>
    </cacheField>
    <cacheField name="FECHA RAD IPS" numFmtId="14">
      <sharedItems containsSemiMixedTypes="0" containsNonDate="0" containsDate="1" containsString="0" minDate="2021-02-09T00:00:00" maxDate="2022-09-13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emiMixedTypes="0" containsString="0" containsNumber="1" containsInteger="1" minValue="1" maxValue="2"/>
    </cacheField>
    <cacheField name="F PROBABLE PAGO SASS" numFmtId="0">
      <sharedItems containsSemiMixedTypes="0" containsString="0" containsNumber="1" containsInteger="1" minValue="20211230" maxValue="21001231"/>
    </cacheField>
    <cacheField name="F RAD SASS" numFmtId="0">
      <sharedItems containsSemiMixedTypes="0" containsString="0" containsNumber="1" containsInteger="1" minValue="20210504" maxValue="20221025"/>
    </cacheField>
    <cacheField name="VALOR REPORTADO CRICULAR 030" numFmtId="168">
      <sharedItems containsSemiMixedTypes="0" containsString="0" containsNumber="1" containsInteger="1" minValue="65700" maxValue="14241080"/>
    </cacheField>
    <cacheField name="VALOR GLOSA ACEPTADA REPORTADO CIRCULAR 030" numFmtId="168">
      <sharedItems containsSemiMixedTypes="0" containsString="0" containsNumber="1" containsInteger="1" minValue="0" maxValue="0"/>
    </cacheField>
    <cacheField name="FECHA DE CORTE" numFmtId="14">
      <sharedItems containsSemiMixedTypes="0" containsNonDate="0" containsDate="1" containsString="0" minDate="2022-11-02T00:00:00" maxDate="2022-11-03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2">
  <r>
    <n v="901153925"/>
    <s v="CLINICA NUEVA EL LAGO S.A.S."/>
    <s v="EHL"/>
    <n v="169"/>
    <s v="EHL_169"/>
    <s v="901153925_EHL_169"/>
    <s v="EHL"/>
    <n v="169"/>
    <d v="2021-04-13T00:00:00"/>
    <n v="2760000"/>
    <n v="460000"/>
    <s v="B)Factura sin saldo ERP"/>
    <x v="0"/>
    <m/>
    <n v="0"/>
    <m/>
    <m/>
    <s v="OK"/>
    <n v="2760000"/>
    <n v="0"/>
    <n v="0"/>
    <n v="0"/>
    <n v="2760000"/>
    <n v="0"/>
    <m/>
    <n v="0"/>
    <m/>
    <n v="0"/>
    <n v="2300000"/>
    <n v="0"/>
    <n v="2201166836"/>
    <s v="12.01.2022"/>
    <n v="0"/>
    <d v="2021-04-21T00:00:00"/>
    <m/>
    <n v="2"/>
    <m/>
    <m/>
    <n v="2"/>
    <n v="20220730"/>
    <n v="20220718"/>
    <n v="2760000"/>
    <n v="0"/>
    <d v="2022-11-02T00:00:00"/>
  </r>
  <r>
    <n v="901153925"/>
    <s v="CLINICA NUEVA EL LAGO S.A.S."/>
    <s v="EHL"/>
    <n v="378"/>
    <s v="EHL_378"/>
    <s v="901153925_EHL_378"/>
    <s v="EHL"/>
    <n v="378"/>
    <d v="2022-05-05T00:00:00"/>
    <n v="1070000"/>
    <n v="1070000"/>
    <s v="B)Factura sin saldo ERP"/>
    <x v="0"/>
    <m/>
    <n v="0"/>
    <m/>
    <m/>
    <s v="OK"/>
    <n v="1070000"/>
    <n v="0"/>
    <n v="0"/>
    <n v="0"/>
    <n v="1070000"/>
    <n v="0"/>
    <m/>
    <n v="0"/>
    <m/>
    <n v="0"/>
    <n v="0"/>
    <n v="0"/>
    <m/>
    <m/>
    <n v="0"/>
    <d v="2022-06-01T00:00:00"/>
    <m/>
    <n v="2"/>
    <m/>
    <m/>
    <n v="1"/>
    <n v="20220730"/>
    <n v="20220722"/>
    <n v="1070000"/>
    <n v="0"/>
    <d v="2022-11-02T00:00:00"/>
  </r>
  <r>
    <n v="901153925"/>
    <s v="CLINICA NUEVA EL LAGO S.A.S."/>
    <s v="EUL"/>
    <n v="114"/>
    <s v="EUL_114"/>
    <s v="901153925_EUL_114"/>
    <s v="EUL"/>
    <n v="114"/>
    <d v="2021-01-26T00:00:00"/>
    <n v="547400"/>
    <n v="171635"/>
    <s v="B)Factura sin saldo ERP"/>
    <x v="1"/>
    <m/>
    <n v="0"/>
    <m/>
    <m/>
    <s v="OK"/>
    <n v="547400"/>
    <n v="0"/>
    <n v="0"/>
    <n v="0"/>
    <n v="547400"/>
    <n v="0"/>
    <m/>
    <n v="0"/>
    <m/>
    <n v="0"/>
    <n v="171635"/>
    <n v="0"/>
    <n v="4800054711"/>
    <s v="30.04.2022"/>
    <n v="0"/>
    <d v="2021-02-09T00:00:00"/>
    <m/>
    <n v="2"/>
    <m/>
    <m/>
    <n v="1"/>
    <n v="20211230"/>
    <n v="20211223"/>
    <n v="547400"/>
    <n v="0"/>
    <d v="2022-11-02T00:00:00"/>
  </r>
  <r>
    <n v="901153925"/>
    <s v="CLINICA NUEVA EL LAGO S.A.S."/>
    <s v="EUL"/>
    <n v="238"/>
    <s v="EUL_238"/>
    <s v="901153925_EUL_238"/>
    <s v="EUL"/>
    <n v="238"/>
    <d v="2021-05-25T00:00:00"/>
    <n v="276994"/>
    <n v="276994"/>
    <s v="B)Factura sin saldo ERP"/>
    <x v="0"/>
    <s v="DEVOLUCION"/>
    <n v="276994"/>
    <s v="COVID SE DEVUEVE FACTURA VALIDAR VALOR DEL CODIGO 906271 FAC TURAN MAYOR VALOR COBRADO VALOR CONVENIOD $ 30.000 FAVOR RESAR PARA PODER REALIZAR LA VALIDACION SI ESTA APTA O NO PARA  PAGO EN LA WEB SERVICE. MILEN                                                                                                                                                                                                                                                                                                                                                                                                                                                                                                                             "/>
    <m/>
    <s v="OK"/>
    <n v="276994"/>
    <n v="0"/>
    <n v="0"/>
    <n v="0"/>
    <n v="276994"/>
    <n v="0"/>
    <m/>
    <n v="0"/>
    <m/>
    <n v="0"/>
    <n v="0"/>
    <n v="0"/>
    <m/>
    <m/>
    <n v="0"/>
    <d v="2021-05-25T00:00:00"/>
    <m/>
    <n v="2"/>
    <m/>
    <m/>
    <n v="2"/>
    <n v="20221030"/>
    <n v="20221025"/>
    <n v="276994"/>
    <n v="0"/>
    <d v="2022-11-02T00:00:00"/>
  </r>
  <r>
    <n v="901153925"/>
    <s v="CLINICA NUEVA EL LAGO S.A.S."/>
    <s v="EUL"/>
    <n v="404"/>
    <s v="EUL_404"/>
    <s v="901153925_EUL_404"/>
    <s v="EUL"/>
    <n v="404"/>
    <d v="2021-12-07T00:00:00"/>
    <n v="80000"/>
    <n v="80000"/>
    <s v="B)Factura sin saldo ERP"/>
    <x v="0"/>
    <s v="DEVOLUCION"/>
    <n v="80000"/>
    <s v="COVID SE DEVUELVE FACTURA COVID SE REALIZA VALIDACION SALE N O APTA PARA PAGO REVISAR FECHAS DE REPORTE EN LA WEB.MIELNA                                                                                                                                                                                                                                                                                                                                                                                                                                                                                                                                                                                                                        "/>
    <m/>
    <s v="OK"/>
    <n v="80000"/>
    <n v="0"/>
    <n v="0"/>
    <n v="0"/>
    <n v="80000"/>
    <n v="0"/>
    <m/>
    <n v="0"/>
    <m/>
    <n v="0"/>
    <n v="0"/>
    <n v="0"/>
    <m/>
    <m/>
    <n v="0"/>
    <d v="2021-12-07T00:00:00"/>
    <m/>
    <n v="2"/>
    <m/>
    <m/>
    <n v="2"/>
    <n v="20221030"/>
    <n v="20221025"/>
    <n v="80000"/>
    <n v="0"/>
    <d v="2022-11-02T00:00:00"/>
  </r>
  <r>
    <n v="901153925"/>
    <s v="CLINICA NUEVA EL LAGO S.A.S."/>
    <s v="EUL"/>
    <n v="602"/>
    <s v="EUL_602"/>
    <s v="901153925_EUL_602"/>
    <s v="EUL"/>
    <n v="602"/>
    <d v="2022-09-07T00:00:00"/>
    <n v="65700"/>
    <n v="65700"/>
    <s v="B)Factura sin saldo ERP"/>
    <x v="0"/>
    <m/>
    <n v="0"/>
    <m/>
    <m/>
    <s v="OK"/>
    <n v="65700"/>
    <n v="0"/>
    <n v="0"/>
    <n v="0"/>
    <n v="65700"/>
    <n v="0"/>
    <m/>
    <n v="0"/>
    <m/>
    <n v="0"/>
    <n v="0"/>
    <n v="0"/>
    <m/>
    <m/>
    <n v="0"/>
    <d v="2022-09-12T00:00:00"/>
    <m/>
    <n v="2"/>
    <m/>
    <m/>
    <n v="1"/>
    <n v="20220930"/>
    <n v="20220915"/>
    <n v="65700"/>
    <n v="0"/>
    <d v="2022-11-02T00:00:00"/>
  </r>
  <r>
    <n v="901153925"/>
    <s v="CLINICA NUEVA EL LAGO S.A.S."/>
    <s v="EUL"/>
    <n v="262"/>
    <s v="EUL_262"/>
    <s v="901153925_EUL_262"/>
    <s v="EUL"/>
    <n v="262"/>
    <d v="2021-06-24T00:00:00"/>
    <n v="156144"/>
    <n v="156144"/>
    <s v="C)Glosas total pendiente por respuesta de IPS"/>
    <x v="2"/>
    <s v="DEVOLUCION"/>
    <n v="156144"/>
    <s v="NO PBS SE DEVUELVE FACTURA SE REALIZA VALIDACION NO APTA PAR A PAGO VALIDAR CANTIDAD ENTREGADA, VALIDAR FECHA DE SUMINISRO EN LA WEB MILE                                                                                                                                                                                                                                                                                                                                                                                                                                                                                                                                                                                                       "/>
    <m/>
    <s v="OK"/>
    <n v="156144"/>
    <n v="0"/>
    <n v="0"/>
    <n v="0"/>
    <n v="0"/>
    <n v="0"/>
    <m/>
    <n v="156144"/>
    <s v="NO PBS SE DEVUELVE FACTURA SE REALIZA VALIDACION NO APTA PARA PAGO VALIDAR CANTIDAD ENTREGADA, VALIDAR FECHA DE SUMINISTRO EN LA WEB MILE"/>
    <n v="156144"/>
    <n v="0"/>
    <n v="0"/>
    <m/>
    <m/>
    <n v="0"/>
    <d v="2021-06-24T00:00:00"/>
    <m/>
    <n v="9"/>
    <m/>
    <s v="SI"/>
    <n v="1"/>
    <n v="21001231"/>
    <n v="20220722"/>
    <n v="156144"/>
    <n v="0"/>
    <d v="2022-11-02T00:00:00"/>
  </r>
  <r>
    <n v="901153925"/>
    <s v="CLINICA NUEVA EL LAGO S.A.S."/>
    <s v="EUL"/>
    <n v="263"/>
    <s v="EUL_263"/>
    <s v="901153925_EUL_263"/>
    <s v="EUL"/>
    <n v="263"/>
    <d v="2021-06-24T00:00:00"/>
    <n v="168939"/>
    <n v="168939"/>
    <s v="C)Glosas total pendiente por respuesta de IPS"/>
    <x v="2"/>
    <s v="DEVOLUCION"/>
    <n v="168939"/>
    <s v="NO PBS SE DEVUELVE FACTURA COVID FAAVOR VALIDAR VALOR DEL CO DIGO 906271 FACTURAN $ 88.939 PARA PODER REALIZAR LA VALIDAON SI SALE APTA O NO PARA PAGO. REVISAR MAYOR VALOR COBRADO COVNEIO $ 30.000 MILENA                                                                                                                                                                                                                                                                                                                                                                                                                                                                                                                                     "/>
    <m/>
    <s v="OK"/>
    <n v="168939"/>
    <n v="0"/>
    <n v="0"/>
    <n v="0"/>
    <n v="0"/>
    <n v="0"/>
    <m/>
    <n v="168939"/>
    <s v="NO PBS SE DEVUELVE FACTURA COVID FAAVOR VALIDAR VALOR DEL CODIGO 906271 FACTURAN $ 88.939 PARA PODER REALIZAR LA VALIDACON SI SALE APTA O NO PARA PAGO. REVISAR MAYOR VALOR COBRADOCOVNEIO $ 30.000 MILENA"/>
    <n v="168939"/>
    <n v="0"/>
    <n v="0"/>
    <m/>
    <m/>
    <n v="0"/>
    <d v="2021-06-24T00:00:00"/>
    <m/>
    <n v="9"/>
    <m/>
    <s v="SI"/>
    <n v="1"/>
    <n v="21001231"/>
    <n v="20220722"/>
    <n v="168939"/>
    <n v="0"/>
    <d v="2022-11-02T00:00:00"/>
  </r>
  <r>
    <n v="901153925"/>
    <s v="CLINICA NUEVA EL LAGO S.A.S."/>
    <s v="EUL"/>
    <n v="321"/>
    <s v="EUL_321"/>
    <s v="901153925_EUL_321"/>
    <s v="EUL"/>
    <n v="321"/>
    <d v="2021-09-09T00:00:00"/>
    <n v="80000"/>
    <n v="80000"/>
    <s v="C)Glosas total pendiente por respuesta de IPS"/>
    <x v="2"/>
    <s v="DEVOLUCION"/>
    <n v="80000"/>
    <s v="COVID SE DEVUELVE FACTURA SE REALIZA VALIDACION NO APTA PARA  PAGO VALIDAR FEHCAS DE REPORTE EN BASE WEB MIELNA                                                                                                                                                                                                                                                                                                                                                                                                                                                                                                                                                                                                                                 "/>
    <m/>
    <s v="OK"/>
    <n v="80000"/>
    <n v="0"/>
    <n v="0"/>
    <n v="0"/>
    <n v="0"/>
    <n v="0"/>
    <m/>
    <n v="80000"/>
    <s v="COVID SE DEVUELVE FACTURA SE REALIZA VALIDACION NO APTA PARA PAGO VALIDAR FEHCAS DE REPORTE EN BASE WEB MIELNA"/>
    <n v="80000"/>
    <n v="0"/>
    <n v="0"/>
    <m/>
    <m/>
    <n v="0"/>
    <d v="2021-09-09T00:00:00"/>
    <m/>
    <n v="9"/>
    <m/>
    <s v="SI"/>
    <n v="1"/>
    <n v="21001231"/>
    <n v="20220722"/>
    <n v="80000"/>
    <n v="0"/>
    <d v="2022-11-02T00:00:00"/>
  </r>
  <r>
    <n v="901153925"/>
    <s v="CLINICA NUEVA EL LAGO S.A.S."/>
    <s v="EUL"/>
    <n v="333"/>
    <s v="EUL_333"/>
    <s v="901153925_EUL_333"/>
    <s v="EUL"/>
    <n v="333"/>
    <d v="2021-09-15T00:00:00"/>
    <n v="70000"/>
    <n v="70000"/>
    <s v="C)Glosas total pendiente por respuesta de IPS"/>
    <x v="2"/>
    <s v="DEVOLUCION"/>
    <n v="70000"/>
    <s v="NO PBS SE DEVUELVE FACTURA NO PBS REVISAR CON EL AREA ENCARG ADA EL MIPRES 20210906152030031263 ESTA NO EXITOSO POR PARAETRIZACION.  NO SE PUEDE VALIDAR SI ES APTA PARA PAGO O NO. MILENA                                                                                                                                                                                                                                                                                                                                                                                                                                                                                                                                                      "/>
    <m/>
    <s v="OK"/>
    <n v="70000"/>
    <n v="0"/>
    <n v="0"/>
    <n v="0"/>
    <n v="0"/>
    <n v="0"/>
    <m/>
    <n v="70000"/>
    <s v="NO PBS SE DEVUELVE FACTURA NO PBS REVISAR CON EL AREA ENCARGADA EL MIPRES 20210906152030031263 ESTA NO EXITOSO POR PARAMETRIZACION.  NO SE PUEDE VALIDAR SI ES APTA PARA PAGO O NO.MILENA"/>
    <n v="70000"/>
    <n v="0"/>
    <n v="0"/>
    <m/>
    <m/>
    <n v="0"/>
    <d v="2021-09-15T00:00:00"/>
    <m/>
    <n v="9"/>
    <m/>
    <s v="SI"/>
    <n v="1"/>
    <n v="21001231"/>
    <n v="20220722"/>
    <n v="70000"/>
    <n v="0"/>
    <d v="2022-11-02T00:00:00"/>
  </r>
  <r>
    <n v="901153925"/>
    <s v="CLINICA NUEVA EL LAGO S.A.S."/>
    <s v="EUL"/>
    <n v="401"/>
    <s v="EUL_401"/>
    <s v="901153925_EUL_401"/>
    <s v="EUL"/>
    <n v="401"/>
    <d v="2021-12-03T00:00:00"/>
    <n v="216994"/>
    <n v="216994"/>
    <s v="C)Glosas total pendiente por respuesta de IPS"/>
    <x v="2"/>
    <s v="DEVOLUCION"/>
    <n v="216994"/>
    <s v="COVID SE DEVUELVE FACTURA SE REALIZA VALIDACION NO APTA PARA  PAGO REVISAR FECHAS DE REPORTE MILENA                                                                                                                                                                                                                                                                                                                                                                                                                                                                                                                                                                                                                                             "/>
    <m/>
    <s v="OK"/>
    <n v="216994"/>
    <n v="0"/>
    <n v="0"/>
    <n v="0"/>
    <n v="0"/>
    <n v="0"/>
    <m/>
    <n v="216994"/>
    <s v="COVID SE DEVUELVE FACTURA SE REALIZA VALIDACION NO APTA PARA PAGO REVISAR FECHAS DE REPORTE MILENA"/>
    <n v="216994"/>
    <n v="0"/>
    <n v="0"/>
    <m/>
    <m/>
    <n v="0"/>
    <d v="2021-12-03T00:00:00"/>
    <m/>
    <n v="9"/>
    <m/>
    <s v="SI"/>
    <n v="1"/>
    <n v="21001231"/>
    <n v="20220722"/>
    <n v="216994"/>
    <n v="0"/>
    <d v="2022-11-02T00:00:00"/>
  </r>
  <r>
    <n v="901153925"/>
    <s v="CLINICA NUEVA EL LAGO S.A.S."/>
    <s v="EUL"/>
    <n v="402"/>
    <s v="EUL_402"/>
    <s v="901153925_EUL_402"/>
    <s v="EUL"/>
    <n v="402"/>
    <d v="2021-12-07T00:00:00"/>
    <n v="80000"/>
    <n v="80000"/>
    <s v="C)Glosas total pendiente por respuesta de IPS"/>
    <x v="2"/>
    <s v="DEVOLUCION"/>
    <n v="80000"/>
    <s v="COVID SE DEVUELVE FACTURA COVID SE REALIZA VALIDACION SALE N O APTA PARA PAGO REVISAR FECHAS DE REPORTE EN LA WEB.MIELNA                                                                                                                                                                                                                                                                                                                                                                                                                                                                                                                                                                                                                        "/>
    <m/>
    <s v="OK"/>
    <n v="80000"/>
    <n v="0"/>
    <n v="0"/>
    <n v="0"/>
    <n v="0"/>
    <n v="0"/>
    <m/>
    <n v="80000"/>
    <s v="COVID SE DEVUELVE FACTURA COVID SE REALIZA VALIDACION SALE NO APTA PARA PAGO REVISAR FECHAS DE REPORTE EN LA WEB.MIELNA"/>
    <n v="80000"/>
    <n v="0"/>
    <n v="0"/>
    <m/>
    <m/>
    <n v="0"/>
    <d v="2021-12-07T00:00:00"/>
    <m/>
    <n v="9"/>
    <m/>
    <s v="SI"/>
    <n v="1"/>
    <n v="21001231"/>
    <n v="20220722"/>
    <n v="80000"/>
    <n v="0"/>
    <d v="2022-11-02T00:00:00"/>
  </r>
  <r>
    <n v="901153925"/>
    <s v="CLINICA NUEVA EL LAGO S.A.S."/>
    <s v="EUL"/>
    <n v="204"/>
    <s v="EUL_204"/>
    <s v="901153925_EUL_204"/>
    <s v="EUL"/>
    <n v="204"/>
    <d v="2021-04-13T00:00:00"/>
    <n v="196792"/>
    <n v="196792"/>
    <s v="C)Glosas total pendiente por respuesta de IPS"/>
    <x v="2"/>
    <s v="DEVOLUCION"/>
    <n v="196792"/>
    <s v="SE DEVUELVE FACTURA NO PBS PRESENTA INCONSISTENCIA EN: 1-CODIG CUM 19993729-03 MDTO MIPRES 20201107139024175782011      NO EXITO NO CUENTA CON AUTORIZACION (/INDICACION INVIMA, USO INDICADO EN ASMA Y CRUP)2- FALTA CODIGO MIPRES EN LA FACTURO DETALLADO DE LOS ALIMENTOS; ALIMENTO GLYTROL NO REPORTADO EN LA WEB SERVICE. 3- ALIMENTO GLUCERNA 1.5 CODIGO EN FACTURA, NO REPORTADA EN LA WEB SERVICE. FAVOR ANEXAR ID DE REPORT E.                                                         GLADYS VIVAS                                                                                                                                                                                                                                    "/>
    <m/>
    <s v="OK"/>
    <n v="196792"/>
    <n v="0"/>
    <n v="0"/>
    <n v="0"/>
    <n v="0"/>
    <n v="0"/>
    <m/>
    <n v="196792"/>
    <s v="SE DEVUELVE FACTURA NO PBS PRESENTA INCONSISTENCIA EN:1-CODIG CUM 19993729-03 MDTO MIPRES 20201107139024175782011NO EXITO NO CUENTA CON AUTORIZACION (/INDICACION INVIMA, USOINDICADO EN ASMA Y CRUP)2- FALTA CODIGO MIPRES EN LA FACTURAO DETALLADO DE LOS ALIMENTOS; ALIMENTO GLYTROL NO REPORTADOEN LA WEB SERVICE. 3- ALIMENTO GLUCERNA 1.5 CODIGO EN FACTURA, NO REPORTADA EN LA WEB SERVICE. FAVOR ANEXAR ID DE REPORTE.GLADYS VIVAS"/>
    <n v="196792"/>
    <n v="0"/>
    <n v="0"/>
    <m/>
    <m/>
    <n v="0"/>
    <d v="2021-04-21T00:00:00"/>
    <m/>
    <n v="9"/>
    <m/>
    <s v="SI"/>
    <n v="1"/>
    <n v="20220630"/>
    <n v="20210504"/>
    <n v="196792"/>
    <n v="0"/>
    <d v="2022-11-02T00:00:00"/>
  </r>
  <r>
    <n v="901153925"/>
    <s v="CLINICA NUEVA EL LAGO S.A.S."/>
    <s v="EHL"/>
    <n v="189"/>
    <s v="EHL_189"/>
    <s v="901153925_EHL_189"/>
    <s v="EHL"/>
    <n v="189"/>
    <d v="2021-05-12T00:00:00"/>
    <n v="9874000"/>
    <n v="9874000"/>
    <s v="C)Glosas total pendiente por respuesta de IPS"/>
    <x v="2"/>
    <s v="DEVOLUCION"/>
    <n v="9874000"/>
    <s v="AUT SE DEVUELVE FACTURA NO HAY AUTORIZACION PARA EL SERIVICO  FACTURADO GESTIONAR CON EL AREA ENCARGADA. PTE MED.MILENA                                                                                                                                                                                                                                                                                                                                                                                                                                                                                                                                                                                                                         "/>
    <m/>
    <s v="OK"/>
    <n v="9874000"/>
    <n v="0"/>
    <n v="0"/>
    <n v="0"/>
    <n v="0"/>
    <n v="0"/>
    <m/>
    <n v="9874000"/>
    <s v="AUT SE DEVUELVE FACTURA NO HAY AUTORIZACION PARA EL SERIVICO FACTURADO GESTIONAR CON EL AREA ENCARGADA. PTE MED.MILENA"/>
    <n v="9874000"/>
    <n v="0"/>
    <n v="0"/>
    <m/>
    <m/>
    <n v="0"/>
    <d v="2021-05-12T00:00:00"/>
    <m/>
    <n v="9"/>
    <m/>
    <s v="SI"/>
    <n v="1"/>
    <n v="21001231"/>
    <n v="20220722"/>
    <n v="9874000"/>
    <n v="0"/>
    <d v="2022-11-02T00:00:00"/>
  </r>
  <r>
    <n v="901153925"/>
    <s v="CLINICA NUEVA EL LAGO S.A.S."/>
    <s v="EHL"/>
    <n v="213"/>
    <s v="EHL_213"/>
    <s v="901153925_EHL_213"/>
    <s v="EHL"/>
    <n v="213"/>
    <d v="2021-06-24T00:00:00"/>
    <n v="4988800"/>
    <n v="4988800"/>
    <s v="C)Glosas total pendiente por respuesta de IPS"/>
    <x v="2"/>
    <s v="DEVOLUCION"/>
    <n v="4988800"/>
    <s v="AUT SE DEVUELVE FACTURA DEBEN DE GESTIONAR LA AUTORIZACION P ARA EL SERVICIO FACTURADO AL AREA ENCARGADA LA AUT QUE ENVIN 211158516552671 ES SOLO SERVICIO URGENCIAS MILENA                                                                                                                                                                                                                                                                                                                                                                                                                                                                                                                                                                     "/>
    <m/>
    <s v="OK"/>
    <n v="4988800"/>
    <n v="0"/>
    <n v="0"/>
    <n v="0"/>
    <n v="0"/>
    <n v="0"/>
    <m/>
    <n v="4988800"/>
    <s v="AUT SE DEVUELVE FACTURA DEBEN DE GESTIONAR LA AUTORIZACION PARA EL SERVICIO FACTURADO AL AREA ENCARGADA LA AUT QUE ENVIAN 211158516552671 ES SOLO SERVICIO URGENCIAS MILENA"/>
    <n v="4988800"/>
    <n v="0"/>
    <n v="0"/>
    <m/>
    <m/>
    <n v="0"/>
    <d v="2021-06-24T00:00:00"/>
    <m/>
    <n v="9"/>
    <m/>
    <s v="SI"/>
    <n v="1"/>
    <n v="21001231"/>
    <n v="20220722"/>
    <n v="4988800"/>
    <n v="0"/>
    <d v="2022-11-02T00:00:00"/>
  </r>
  <r>
    <n v="901153925"/>
    <s v="CLINICA NUEVA EL LAGO S.A.S."/>
    <s v="EHL"/>
    <n v="264"/>
    <s v="EHL_264"/>
    <s v="901153925_EHL_264"/>
    <s v="EHL"/>
    <n v="264"/>
    <d v="2021-08-13T00:00:00"/>
    <n v="14241080"/>
    <n v="14241080"/>
    <s v="C)Glosas total pendiente por respuesta de IPS"/>
    <x v="2"/>
    <s v="DEVOLUCION"/>
    <n v="14241080"/>
    <s v="AUT SE DEVUELVE FACTURA NO HAY AUTORIZACION PAR AEL SERVICIO  FACTURADO GESTIONAR CON EL AREA ENCARGADA SOLO AHY DE URGNICAS. PTE MED.MILENA                                                                                                                                                                                                                                                                                                                                                                                                                                                                                                                                                                                                    "/>
    <m/>
    <s v="OK"/>
    <n v="14241080"/>
    <n v="0"/>
    <n v="0"/>
    <n v="0"/>
    <n v="0"/>
    <n v="0"/>
    <m/>
    <n v="14241080"/>
    <s v="AUT SE DEVUELVE FACTURA NO HAY AUTORIZACION PAR AEL SERVICIO FACTURADO GESTIONAR CON EL AREA ENCARGADA SOLO AHY DE URGNEICAS. PTE MED.MILENA"/>
    <n v="14241080"/>
    <n v="0"/>
    <n v="0"/>
    <m/>
    <m/>
    <n v="0"/>
    <d v="2021-10-08T00:00:00"/>
    <m/>
    <n v="9"/>
    <m/>
    <s v="SI"/>
    <n v="1"/>
    <n v="21001231"/>
    <n v="20220722"/>
    <n v="14241080"/>
    <n v="0"/>
    <d v="2022-11-02T00:00:00"/>
  </r>
  <r>
    <n v="901153925"/>
    <s v="CLINICA NUEVA EL LAGO S.A.S."/>
    <s v="EHL"/>
    <n v="285"/>
    <s v="EHL_285"/>
    <s v="901153925_EHL_285"/>
    <s v="EHL"/>
    <n v="285"/>
    <d v="2021-09-15T00:00:00"/>
    <n v="7736435"/>
    <n v="7736435"/>
    <s v="C)Glosas total pendiente por respuesta de IPS"/>
    <x v="2"/>
    <s v="DEVOLUCION"/>
    <n v="7736435"/>
    <s v="AUT SE DEVUELVE FACTURA NO HAY AUTORIZACION PARA EL SERVICIO  FACTURADO SOLO HAY DE URGENICAS GESTIONAR CON EL AREA ENCAGADA. PTE MED.MILENA                                                                                                                                                                                                                                                                                                                                                                                                                                                                                                                                                                                                    "/>
    <m/>
    <s v="OK"/>
    <n v="7736435"/>
    <n v="0"/>
    <n v="0"/>
    <n v="0"/>
    <n v="0"/>
    <n v="0"/>
    <m/>
    <n v="7736435"/>
    <s v="AUT SE DEVUELVE FACTURA NO HAY AUTORIZACION PARA EL SERVICIO FACTURADO SOLO HAY DE URGENICAS GESTIONAR CON EL AREA ENCARGADA. PTE MED.MILENA"/>
    <n v="7736435"/>
    <n v="0"/>
    <n v="0"/>
    <m/>
    <m/>
    <n v="0"/>
    <d v="2021-10-08T00:00:00"/>
    <m/>
    <n v="9"/>
    <m/>
    <s v="SI"/>
    <n v="1"/>
    <n v="21001231"/>
    <n v="20220722"/>
    <n v="7736435"/>
    <n v="0"/>
    <d v="2022-11-02T00:00:00"/>
  </r>
  <r>
    <n v="901153925"/>
    <s v="CLINICA NUEVA EL LAGO S.A.S."/>
    <s v="EHL"/>
    <n v="286"/>
    <s v="EHL_286"/>
    <s v="901153925_EHL_286"/>
    <s v="EHL"/>
    <n v="286"/>
    <d v="2021-09-15T00:00:00"/>
    <n v="2150000"/>
    <n v="2150000"/>
    <s v="C)Glosas total pendiente por respuesta de IPS"/>
    <x v="2"/>
    <s v="DEVOLUCION"/>
    <n v="2150000"/>
    <s v="AUT SE DEVUELVE FACTURA NO HAY AUTORIZACION PARA EL SERVICIO  FACTURADO HOSPITALIZACION SOLO HAY DE URGENCIAS           212488516296135 GESTIONAR CON EL AREA ENCARGADA.MILENA                                                                                                                                                                                                                                                                                                                                                                                                                                                                                                                                                                  "/>
    <m/>
    <s v="OK"/>
    <n v="2150000"/>
    <n v="0"/>
    <n v="0"/>
    <n v="0"/>
    <n v="0"/>
    <n v="0"/>
    <m/>
    <n v="2150000"/>
    <s v="AUT SE DEVUELVE FACTURA NO HAY AUTORIZACION PARA EL SERVICIO FACTURADO HOSPITALIZACION SOLO HAY DE URGENCIAS212488516296135 GESTIONAR CON EL AREA ENCARGADA.MILENA"/>
    <n v="2150000"/>
    <n v="0"/>
    <n v="0"/>
    <m/>
    <m/>
    <n v="0"/>
    <d v="2021-09-15T00:00:00"/>
    <m/>
    <n v="9"/>
    <m/>
    <s v="SI"/>
    <n v="1"/>
    <n v="21001231"/>
    <n v="20220722"/>
    <n v="2150000"/>
    <n v="0"/>
    <d v="2022-11-02T00:00:00"/>
  </r>
  <r>
    <n v="901153925"/>
    <s v="CLINICA NUEVA EL LAGO S.A.S."/>
    <s v="EHL"/>
    <n v="323"/>
    <s v="EHL_323"/>
    <s v="901153925_EHL_323"/>
    <s v="EHL"/>
    <n v="323"/>
    <d v="2021-12-02T00:00:00"/>
    <n v="6003590"/>
    <n v="6003590"/>
    <s v="C)Glosas total pendiente por respuesta de IPS"/>
    <x v="2"/>
    <s v="DEVOLUCION"/>
    <n v="6003590"/>
    <s v="AUT SE DEVUELVE FACTURA NO HAY AUTORIZACION PARA EL SERVICIO  FACTURADO GESTIONAR CON EL AREA ENCARGADA SOLO HAY DE URGECIAS LAS AUTORIZACIONES QUE ENVIAN DE LOS OTROS SERVICIOS SO N ALFA NUMERICOS DEBEN SER DE AUT DE 15 DIGITOS.PTE MEDMILE                                                                                                                                                                                                                                                                                                                                                                                                                                                                                                "/>
    <m/>
    <s v="OK"/>
    <n v="6003590"/>
    <n v="0"/>
    <n v="0"/>
    <n v="0"/>
    <n v="0"/>
    <n v="0"/>
    <m/>
    <n v="6003590"/>
    <s v="AUT SE DEVUELVE FACTURA NO HAY AUTORIZACION PARA EL SERVICIO FACTURADO GESTIONAR CON EL AREA ENCARGADA SOLO HAY DE URGENCIAS LAS AUTORIZACIONES QUE ENVIAN DE LOS OTROS SERVICIOS SON ALFA NUMERICOS DEBEN SER DE AUT DE 15 DIGITOS.PTE MEDMILEN"/>
    <n v="6003590"/>
    <n v="0"/>
    <n v="0"/>
    <m/>
    <m/>
    <n v="0"/>
    <d v="2021-12-02T00:00:00"/>
    <m/>
    <n v="9"/>
    <m/>
    <s v="SI"/>
    <n v="1"/>
    <n v="21001231"/>
    <n v="20220722"/>
    <n v="6003590"/>
    <n v="0"/>
    <d v="2022-11-02T00:00:00"/>
  </r>
  <r>
    <n v="901153925"/>
    <s v="CLINICA NUEVA EL LAGO S.A.S."/>
    <s v="EHL"/>
    <n v="328"/>
    <s v="EHL_328"/>
    <s v="901153925_EHL_328"/>
    <s v="EHL"/>
    <n v="328"/>
    <d v="2021-12-11T00:00:00"/>
    <n v="10698400"/>
    <n v="10698400"/>
    <s v="C)Glosas total pendiente por respuesta de IPS"/>
    <x v="2"/>
    <s v="DEVOLUCION"/>
    <n v="10698400"/>
    <s v="AUT SE DEVUELVE FACTURA NO HAY AUTORIZACION PARA EL SERVICIO  FACTURADO SOLO HAY DE URGENCIAS GESTIONAR CON EL AREA ENCAGADA. PTE MED.MILENA                                                                                                                                                                                                                                                                                                                                                                                                                                                                                                                                                                                                    "/>
    <m/>
    <s v="OK"/>
    <n v="10698400"/>
    <n v="0"/>
    <n v="0"/>
    <n v="0"/>
    <n v="0"/>
    <n v="0"/>
    <m/>
    <n v="10698400"/>
    <s v="AUT SE DEVUELVE FACTURA NO HAY AUTORIZACION PARA EL SERVICIO FACTURADO SOLO HAY DE URGENCIAS GESTIONAR CON EL AREA ENCARGADA. PTE MED.MILENA"/>
    <n v="10698400"/>
    <n v="0"/>
    <n v="0"/>
    <m/>
    <m/>
    <n v="0"/>
    <d v="2021-12-11T00:00:00"/>
    <m/>
    <n v="9"/>
    <m/>
    <s v="SI"/>
    <n v="1"/>
    <n v="21001231"/>
    <n v="20220722"/>
    <n v="10698400"/>
    <n v="0"/>
    <d v="2022-11-02T00:00:00"/>
  </r>
  <r>
    <n v="901153925"/>
    <s v="CLINICA NUEVA EL LAGO S.A.S."/>
    <s v="EHL"/>
    <n v="329"/>
    <s v="EHL_329"/>
    <s v="901153925_EHL_329"/>
    <s v="EHL"/>
    <n v="329"/>
    <d v="2021-12-11T00:00:00"/>
    <n v="4140000"/>
    <n v="4140000"/>
    <s v="C)Glosas total pendiente por respuesta de IPS"/>
    <x v="2"/>
    <s v="DEVOLUCION"/>
    <n v="4140000"/>
    <s v="AUT SE DEVUELVE FACTURA NO HAY AUTORIZACION PARA EL SERVICIO  HOSPITALIZACION SOLO HAY DE URGENCIAS 213088516737351 GESTONAR CON EL AREA ENCARGADA.MILENA                                                                                                                                                                                                                                                                                                                                                                                                                                                                                                                                                                                       "/>
    <m/>
    <s v="OK"/>
    <n v="4140000"/>
    <n v="0"/>
    <n v="0"/>
    <n v="0"/>
    <n v="0"/>
    <n v="0"/>
    <m/>
    <n v="4140000"/>
    <s v="AUT SE DEVUELVE FACTURA NO HAY AUTORIZACION PARA EL SERVICIO HOSPITALIZACION SOLO HAY DE URGENCIAS 213088516737351 GESTIONAR CON EL AREA ENCARGADA.MILENA"/>
    <n v="4140000"/>
    <n v="0"/>
    <n v="0"/>
    <m/>
    <m/>
    <n v="0"/>
    <d v="2021-12-11T00:00:00"/>
    <m/>
    <n v="9"/>
    <m/>
    <s v="SI"/>
    <n v="1"/>
    <n v="21001231"/>
    <n v="20220722"/>
    <n v="4140000"/>
    <n v="0"/>
    <d v="2022-11-02T00:00:00"/>
  </r>
  <r>
    <n v="901153925"/>
    <s v="CLINICA NUEVA EL LAGO S.A.S."/>
    <s v="EAL"/>
    <n v="43"/>
    <s v="EAL_43"/>
    <s v="901153925_EAL_43"/>
    <s v="EAL"/>
    <n v="43"/>
    <d v="2021-05-12T00:00:00"/>
    <n v="75000"/>
    <n v="75000"/>
    <s v="C)Glosas total pendiente por respuesta de IPS"/>
    <x v="2"/>
    <s v="DEVOLUCION"/>
    <n v="75000"/>
    <s v="COVID SE DEVUELVE FACTURA SE REALIZA VALIDACION NO APT PARA PAGO VALIDAR  FECHAS DE REPORTE. MILENA                                                                                                                                                                                                                                                                                                                                                                                                                                                                                                                                                                                                                                             "/>
    <m/>
    <s v="OK"/>
    <n v="75000"/>
    <n v="0"/>
    <n v="0"/>
    <n v="0"/>
    <n v="0"/>
    <n v="0"/>
    <m/>
    <n v="75000"/>
    <s v="COVID SE DEVUELVE FACTURA SE REALIZA VALIDACION NO APT PARAPAGO VALIDAR  FECHAS DE REPORTE. MILENA"/>
    <n v="75000"/>
    <n v="0"/>
    <n v="0"/>
    <m/>
    <m/>
    <n v="0"/>
    <d v="2021-05-12T00:00:00"/>
    <m/>
    <n v="9"/>
    <m/>
    <s v="SI"/>
    <n v="1"/>
    <n v="21001231"/>
    <n v="20220722"/>
    <n v="75000"/>
    <n v="0"/>
    <d v="2022-11-02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9" cacheId="73"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7" firstHeaderRow="0" firstDataRow="1" firstDataCol="1"/>
  <pivotFields count="44">
    <pivotField showAll="0"/>
    <pivotField showAll="0"/>
    <pivotField showAll="0"/>
    <pivotField showAll="0"/>
    <pivotField showAll="0"/>
    <pivotField showAll="0"/>
    <pivotField showAll="0"/>
    <pivotField showAll="0"/>
    <pivotField numFmtId="14" showAll="0"/>
    <pivotField numFmtId="164" showAll="0"/>
    <pivotField dataField="1" numFmtId="164" showAll="0"/>
    <pivotField showAll="0"/>
    <pivotField axis="axisRow" showAll="0" sortType="ascending">
      <items count="5">
        <item x="1"/>
        <item x="2"/>
        <item x="0"/>
        <item m="1" x="3"/>
        <item t="default"/>
      </items>
      <autoSortScope>
        <pivotArea dataOnly="0" outline="0" fieldPosition="0">
          <references count="1">
            <reference field="4294967294" count="1" selected="0">
              <x v="0"/>
            </reference>
          </references>
        </pivotArea>
      </autoSortScope>
    </pivotField>
    <pivotField showAll="0"/>
    <pivotField numFmtId="164" showAll="0"/>
    <pivotField showAll="0"/>
    <pivotField showAll="0"/>
    <pivotField showAll="0"/>
    <pivotField numFmtId="168" showAll="0"/>
    <pivotField numFmtId="168" showAll="0"/>
    <pivotField numFmtId="168" showAll="0"/>
    <pivotField numFmtId="168" showAll="0"/>
    <pivotField numFmtId="168" showAll="0"/>
    <pivotField numFmtId="168" showAll="0"/>
    <pivotField showAll="0"/>
    <pivotField numFmtId="168" showAll="0"/>
    <pivotField showAll="0"/>
    <pivotField numFmtId="168" showAll="0"/>
    <pivotField numFmtId="164" showAll="0"/>
    <pivotField numFmtId="168" showAll="0"/>
    <pivotField showAll="0"/>
    <pivotField showAll="0"/>
    <pivotField numFmtId="168" showAll="0"/>
    <pivotField numFmtId="14" showAll="0"/>
    <pivotField showAll="0"/>
    <pivotField showAll="0"/>
    <pivotField showAll="0"/>
    <pivotField showAll="0"/>
    <pivotField showAll="0"/>
    <pivotField showAll="0"/>
    <pivotField showAll="0"/>
    <pivotField numFmtId="168" showAll="0"/>
    <pivotField numFmtId="168" showAll="0"/>
    <pivotField numFmtId="14" showAll="0"/>
  </pivotFields>
  <rowFields count="1">
    <field x="12"/>
  </rowFields>
  <rowItems count="4">
    <i>
      <x/>
    </i>
    <i>
      <x v="2"/>
    </i>
    <i>
      <x v="1"/>
    </i>
    <i t="grand">
      <x/>
    </i>
  </rowItems>
  <colFields count="1">
    <field x="-2"/>
  </colFields>
  <colItems count="2">
    <i>
      <x/>
    </i>
    <i i="1">
      <x v="1"/>
    </i>
  </colItems>
  <dataFields count="2">
    <dataField name="Cant Facturas" fld="10" subtotal="count" baseField="12" baseItem="0"/>
    <dataField name="Saldo Facturas" fld="10" baseField="0" baseItem="0" numFmtId="164"/>
  </dataFields>
  <formats count="12">
    <format dxfId="11">
      <pivotArea type="all" dataOnly="0" outline="0" fieldPosition="0"/>
    </format>
    <format dxfId="10">
      <pivotArea outline="0" collapsedLevelsAreSubtotals="1" fieldPosition="0"/>
    </format>
    <format dxfId="9">
      <pivotArea field="12" type="button" dataOnly="0" labelOnly="1" outline="0" axis="axisRow" fieldPosition="0"/>
    </format>
    <format dxfId="8">
      <pivotArea dataOnly="0" labelOnly="1" fieldPosition="0">
        <references count="1">
          <reference field="12" count="0"/>
        </references>
      </pivotArea>
    </format>
    <format dxfId="7">
      <pivotArea dataOnly="0" labelOnly="1" grandRow="1" outline="0" fieldPosition="0"/>
    </format>
    <format dxfId="6">
      <pivotArea dataOnly="0" labelOnly="1" outline="0" fieldPosition="0">
        <references count="1">
          <reference field="4294967294" count="2">
            <x v="0"/>
            <x v="1"/>
          </reference>
        </references>
      </pivotArea>
    </format>
    <format dxfId="5">
      <pivotArea field="12" type="button" dataOnly="0" labelOnly="1" outline="0" axis="axisRow" fieldPosition="0"/>
    </format>
    <format dxfId="4">
      <pivotArea dataOnly="0" labelOnly="1" outline="0" fieldPosition="0">
        <references count="1">
          <reference field="4294967294" count="2">
            <x v="0"/>
            <x v="1"/>
          </reference>
        </references>
      </pivotArea>
    </format>
    <format dxfId="3">
      <pivotArea outline="0" collapsedLevelsAreSubtotals="1" fieldPosition="0">
        <references count="1">
          <reference field="4294967294" count="1" selected="0">
            <x v="1"/>
          </reference>
        </references>
      </pivotArea>
    </format>
    <format dxfId="2">
      <pivotArea dataOnly="0" labelOnly="1" outline="0" fieldPosition="0">
        <references count="1">
          <reference field="4294967294" count="1">
            <x v="1"/>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2"/>
  <sheetViews>
    <sheetView zoomScaleNormal="100" workbookViewId="0">
      <selection activeCell="B21" sqref="B21"/>
    </sheetView>
  </sheetViews>
  <sheetFormatPr baseColWidth="10" defaultRowHeight="15" customHeight="1" x14ac:dyDescent="0.25"/>
  <cols>
    <col min="1" max="1" width="14.28515625" bestFit="1" customWidth="1"/>
    <col min="2" max="2" width="71.5703125" bestFit="1" customWidth="1"/>
    <col min="4" max="4" width="16.7109375" bestFit="1" customWidth="1"/>
    <col min="5" max="6" width="16.85546875" customWidth="1"/>
    <col min="7" max="7" width="17.42578125" bestFit="1" customWidth="1"/>
    <col min="8" max="8" width="17.140625" bestFit="1" customWidth="1"/>
    <col min="9" max="9" width="13.7109375" bestFit="1" customWidth="1"/>
    <col min="10" max="10" width="16.7109375" bestFit="1" customWidth="1"/>
  </cols>
  <sheetData>
    <row r="1" spans="1:10" ht="15" customHeight="1" x14ac:dyDescent="0.25">
      <c r="A1" s="11"/>
      <c r="B1" s="11"/>
      <c r="C1" s="11"/>
      <c r="D1" s="11"/>
      <c r="E1" s="11"/>
      <c r="F1" s="11"/>
      <c r="G1" s="11"/>
      <c r="H1" s="11"/>
      <c r="I1" s="11"/>
      <c r="J1" s="11"/>
    </row>
    <row r="2" spans="1:10" ht="15" customHeight="1" x14ac:dyDescent="0.3">
      <c r="A2" s="56" t="s">
        <v>1</v>
      </c>
      <c r="B2" s="56"/>
      <c r="C2" s="56"/>
      <c r="D2" s="56"/>
      <c r="E2" s="56"/>
      <c r="F2" s="56"/>
      <c r="G2" s="56"/>
      <c r="H2" s="56"/>
      <c r="I2" s="56"/>
      <c r="J2" s="56"/>
    </row>
    <row r="3" spans="1:10" ht="15" customHeight="1" x14ac:dyDescent="0.3">
      <c r="A3" s="56" t="s">
        <v>15</v>
      </c>
      <c r="B3" s="56"/>
      <c r="C3" s="56"/>
      <c r="D3" s="56"/>
      <c r="E3" s="56"/>
      <c r="F3" s="56"/>
      <c r="G3" s="56"/>
      <c r="H3" s="56"/>
      <c r="I3" s="56"/>
      <c r="J3" s="56"/>
    </row>
    <row r="4" spans="1:10" ht="15" customHeight="1" x14ac:dyDescent="0.3">
      <c r="A4" s="56" t="s">
        <v>16</v>
      </c>
      <c r="B4" s="56"/>
      <c r="C4" s="56"/>
      <c r="D4" s="56"/>
      <c r="E4" s="56"/>
      <c r="F4" s="56"/>
      <c r="G4" s="56"/>
      <c r="H4" s="56"/>
      <c r="I4" s="56"/>
      <c r="J4" s="56"/>
    </row>
    <row r="5" spans="1:10" ht="15" customHeight="1" x14ac:dyDescent="0.3">
      <c r="A5" s="56" t="s">
        <v>17</v>
      </c>
      <c r="B5" s="56"/>
      <c r="C5" s="56"/>
      <c r="D5" s="56"/>
      <c r="E5" s="56"/>
      <c r="F5" s="56"/>
      <c r="G5" s="56"/>
      <c r="H5" s="56"/>
      <c r="I5" s="56"/>
      <c r="J5" s="56"/>
    </row>
    <row r="6" spans="1:10" ht="15" customHeight="1" x14ac:dyDescent="0.25">
      <c r="A6" s="11"/>
      <c r="B6" s="11"/>
      <c r="C6" s="11"/>
      <c r="D6" s="11"/>
      <c r="E6" s="11"/>
      <c r="F6" s="11"/>
      <c r="G6" s="11"/>
      <c r="H6" s="11"/>
      <c r="I6" s="11"/>
      <c r="J6" s="11"/>
    </row>
    <row r="7" spans="1:10" ht="15" customHeight="1" x14ac:dyDescent="0.25">
      <c r="A7" s="57"/>
      <c r="B7" s="57"/>
      <c r="C7" s="57"/>
      <c r="D7" s="57"/>
      <c r="E7" s="57"/>
      <c r="F7" s="57"/>
      <c r="G7" s="57"/>
      <c r="H7" s="57"/>
      <c r="I7" s="57"/>
      <c r="J7" s="57"/>
    </row>
    <row r="9" spans="1:10" ht="42" customHeight="1" x14ac:dyDescent="0.25">
      <c r="A9" s="12" t="s">
        <v>3</v>
      </c>
      <c r="B9" s="12" t="s">
        <v>5</v>
      </c>
      <c r="C9" s="12" t="s">
        <v>4</v>
      </c>
      <c r="D9" s="12" t="s">
        <v>12</v>
      </c>
      <c r="E9" s="12" t="s">
        <v>8</v>
      </c>
      <c r="F9" s="12" t="s">
        <v>18</v>
      </c>
      <c r="G9" s="12" t="s">
        <v>6</v>
      </c>
      <c r="H9" s="12" t="s">
        <v>7</v>
      </c>
      <c r="I9" s="12" t="s">
        <v>14</v>
      </c>
      <c r="J9" s="12" t="s">
        <v>13</v>
      </c>
    </row>
    <row r="10" spans="1:10" ht="15" customHeight="1" x14ac:dyDescent="0.25">
      <c r="A10" s="7" t="s">
        <v>2</v>
      </c>
      <c r="B10" s="8" t="s">
        <v>0</v>
      </c>
      <c r="C10" s="8" t="s">
        <v>9</v>
      </c>
      <c r="D10" s="8">
        <v>114</v>
      </c>
      <c r="E10" s="9">
        <v>44222</v>
      </c>
      <c r="F10" s="9">
        <v>44236</v>
      </c>
      <c r="G10" s="10">
        <v>547400</v>
      </c>
      <c r="H10" s="10">
        <v>171635.16</v>
      </c>
      <c r="I10" s="10">
        <v>0</v>
      </c>
      <c r="J10" s="13">
        <v>0</v>
      </c>
    </row>
    <row r="11" spans="1:10" ht="15" customHeight="1" x14ac:dyDescent="0.25">
      <c r="A11" s="1" t="s">
        <v>2</v>
      </c>
      <c r="B11" s="2" t="s">
        <v>0</v>
      </c>
      <c r="C11" s="2" t="s">
        <v>10</v>
      </c>
      <c r="D11" s="2">
        <v>169</v>
      </c>
      <c r="E11" s="3">
        <v>44299</v>
      </c>
      <c r="F11" s="9">
        <v>44307</v>
      </c>
      <c r="G11" s="4">
        <v>2760000</v>
      </c>
      <c r="H11" s="4">
        <v>460000</v>
      </c>
      <c r="I11" s="4">
        <v>460000</v>
      </c>
      <c r="J11" s="5">
        <v>0</v>
      </c>
    </row>
    <row r="12" spans="1:10" ht="15" customHeight="1" x14ac:dyDescent="0.25">
      <c r="A12" s="1" t="s">
        <v>2</v>
      </c>
      <c r="B12" s="2" t="s">
        <v>0</v>
      </c>
      <c r="C12" s="2" t="s">
        <v>9</v>
      </c>
      <c r="D12" s="2">
        <v>204</v>
      </c>
      <c r="E12" s="3">
        <v>44299</v>
      </c>
      <c r="F12" s="9">
        <v>44307</v>
      </c>
      <c r="G12" s="4">
        <v>196792</v>
      </c>
      <c r="H12" s="4">
        <v>196792</v>
      </c>
      <c r="I12" s="5">
        <v>0</v>
      </c>
      <c r="J12" s="4">
        <v>196792</v>
      </c>
    </row>
    <row r="13" spans="1:10" ht="15" customHeight="1" x14ac:dyDescent="0.25">
      <c r="A13" s="1" t="s">
        <v>2</v>
      </c>
      <c r="B13" s="2" t="s">
        <v>0</v>
      </c>
      <c r="C13" s="2" t="s">
        <v>11</v>
      </c>
      <c r="D13" s="2">
        <v>43</v>
      </c>
      <c r="E13" s="3">
        <v>44328</v>
      </c>
      <c r="F13" s="9"/>
      <c r="G13" s="4">
        <v>75000</v>
      </c>
      <c r="H13" s="4">
        <v>75000</v>
      </c>
      <c r="I13" s="5">
        <v>0</v>
      </c>
      <c r="J13" s="4">
        <v>75000</v>
      </c>
    </row>
    <row r="14" spans="1:10" ht="15" customHeight="1" x14ac:dyDescent="0.25">
      <c r="A14" s="1" t="s">
        <v>2</v>
      </c>
      <c r="B14" s="2" t="s">
        <v>0</v>
      </c>
      <c r="C14" s="2" t="s">
        <v>10</v>
      </c>
      <c r="D14" s="2">
        <v>189</v>
      </c>
      <c r="E14" s="3">
        <v>44328</v>
      </c>
      <c r="F14" s="9"/>
      <c r="G14" s="4">
        <v>9874000</v>
      </c>
      <c r="H14" s="4">
        <v>9874000</v>
      </c>
      <c r="I14" s="5">
        <v>0</v>
      </c>
      <c r="J14" s="4">
        <v>9874000</v>
      </c>
    </row>
    <row r="15" spans="1:10" ht="15" customHeight="1" x14ac:dyDescent="0.25">
      <c r="A15" s="1" t="s">
        <v>2</v>
      </c>
      <c r="B15" s="2" t="s">
        <v>0</v>
      </c>
      <c r="C15" s="2" t="s">
        <v>9</v>
      </c>
      <c r="D15" s="2">
        <v>238</v>
      </c>
      <c r="E15" s="3">
        <v>44341</v>
      </c>
      <c r="F15" s="9"/>
      <c r="G15" s="4">
        <v>276994</v>
      </c>
      <c r="H15" s="4">
        <v>276994</v>
      </c>
      <c r="I15" s="5">
        <v>0</v>
      </c>
      <c r="J15" s="4">
        <v>276994</v>
      </c>
    </row>
    <row r="16" spans="1:10" ht="15" customHeight="1" x14ac:dyDescent="0.25">
      <c r="A16" s="1" t="s">
        <v>2</v>
      </c>
      <c r="B16" s="2" t="s">
        <v>0</v>
      </c>
      <c r="C16" s="2" t="s">
        <v>10</v>
      </c>
      <c r="D16" s="2">
        <v>213</v>
      </c>
      <c r="E16" s="3">
        <v>44371</v>
      </c>
      <c r="F16" s="9"/>
      <c r="G16" s="4">
        <v>4988800</v>
      </c>
      <c r="H16" s="4">
        <v>4988800</v>
      </c>
      <c r="I16" s="5">
        <v>0</v>
      </c>
      <c r="J16" s="4">
        <v>4988800</v>
      </c>
    </row>
    <row r="17" spans="1:10" ht="15" customHeight="1" x14ac:dyDescent="0.25">
      <c r="A17" s="1" t="s">
        <v>2</v>
      </c>
      <c r="B17" s="2" t="s">
        <v>0</v>
      </c>
      <c r="C17" s="2" t="s">
        <v>9</v>
      </c>
      <c r="D17" s="2">
        <v>262</v>
      </c>
      <c r="E17" s="3">
        <v>44371</v>
      </c>
      <c r="F17" s="9"/>
      <c r="G17" s="4">
        <v>156144</v>
      </c>
      <c r="H17" s="4">
        <v>156144</v>
      </c>
      <c r="I17" s="5">
        <v>0</v>
      </c>
      <c r="J17" s="4">
        <v>156144</v>
      </c>
    </row>
    <row r="18" spans="1:10" ht="15" customHeight="1" x14ac:dyDescent="0.25">
      <c r="A18" s="1" t="s">
        <v>2</v>
      </c>
      <c r="B18" s="2" t="s">
        <v>0</v>
      </c>
      <c r="C18" s="2" t="s">
        <v>9</v>
      </c>
      <c r="D18" s="2">
        <v>263</v>
      </c>
      <c r="E18" s="3">
        <v>44371</v>
      </c>
      <c r="F18" s="9"/>
      <c r="G18" s="4">
        <v>168939</v>
      </c>
      <c r="H18" s="4">
        <v>168939</v>
      </c>
      <c r="I18" s="4">
        <v>140000</v>
      </c>
      <c r="J18" s="5">
        <v>0</v>
      </c>
    </row>
    <row r="19" spans="1:10" ht="15" customHeight="1" x14ac:dyDescent="0.25">
      <c r="A19" s="1" t="s">
        <v>2</v>
      </c>
      <c r="B19" s="2" t="s">
        <v>0</v>
      </c>
      <c r="C19" s="2" t="s">
        <v>10</v>
      </c>
      <c r="D19" s="2">
        <v>264</v>
      </c>
      <c r="E19" s="3">
        <v>44421</v>
      </c>
      <c r="F19" s="9">
        <v>44477</v>
      </c>
      <c r="G19" s="4">
        <v>14241080</v>
      </c>
      <c r="H19" s="4">
        <v>14241080</v>
      </c>
      <c r="I19" s="5">
        <v>0</v>
      </c>
      <c r="J19" s="4">
        <v>14241080</v>
      </c>
    </row>
    <row r="20" spans="1:10" ht="15" customHeight="1" x14ac:dyDescent="0.25">
      <c r="A20" s="1" t="s">
        <v>2</v>
      </c>
      <c r="B20" s="2" t="s">
        <v>0</v>
      </c>
      <c r="C20" s="2" t="s">
        <v>9</v>
      </c>
      <c r="D20" s="2">
        <v>321</v>
      </c>
      <c r="E20" s="3">
        <v>44448</v>
      </c>
      <c r="F20" s="9"/>
      <c r="G20" s="4">
        <v>80000</v>
      </c>
      <c r="H20" s="4">
        <v>80000</v>
      </c>
      <c r="I20" s="5">
        <v>0</v>
      </c>
      <c r="J20" s="4">
        <v>80000</v>
      </c>
    </row>
    <row r="21" spans="1:10" ht="15" customHeight="1" x14ac:dyDescent="0.25">
      <c r="A21" s="1" t="s">
        <v>2</v>
      </c>
      <c r="B21" s="2" t="s">
        <v>0</v>
      </c>
      <c r="C21" s="2" t="s">
        <v>10</v>
      </c>
      <c r="D21" s="2">
        <v>285</v>
      </c>
      <c r="E21" s="3">
        <v>44454</v>
      </c>
      <c r="F21" s="9">
        <v>44477</v>
      </c>
      <c r="G21" s="4">
        <v>7736435</v>
      </c>
      <c r="H21" s="4">
        <v>7736435</v>
      </c>
      <c r="I21" s="5">
        <v>0</v>
      </c>
      <c r="J21" s="4">
        <v>7736435</v>
      </c>
    </row>
    <row r="22" spans="1:10" ht="15" customHeight="1" x14ac:dyDescent="0.25">
      <c r="A22" s="1" t="s">
        <v>2</v>
      </c>
      <c r="B22" s="2" t="s">
        <v>0</v>
      </c>
      <c r="C22" s="2" t="s">
        <v>10</v>
      </c>
      <c r="D22" s="2">
        <v>286</v>
      </c>
      <c r="E22" s="3">
        <v>44454</v>
      </c>
      <c r="F22" s="9"/>
      <c r="G22" s="4">
        <v>2150000</v>
      </c>
      <c r="H22" s="4">
        <v>2150000</v>
      </c>
      <c r="I22" s="5">
        <v>0</v>
      </c>
      <c r="J22" s="4">
        <v>2150000</v>
      </c>
    </row>
    <row r="23" spans="1:10" ht="15" customHeight="1" x14ac:dyDescent="0.25">
      <c r="A23" s="1" t="s">
        <v>2</v>
      </c>
      <c r="B23" s="2" t="s">
        <v>0</v>
      </c>
      <c r="C23" s="2" t="s">
        <v>9</v>
      </c>
      <c r="D23" s="2">
        <v>333</v>
      </c>
      <c r="E23" s="3">
        <v>44454</v>
      </c>
      <c r="F23" s="9"/>
      <c r="G23" s="4">
        <v>70000</v>
      </c>
      <c r="H23" s="4">
        <v>70000</v>
      </c>
      <c r="I23" s="5">
        <v>0</v>
      </c>
      <c r="J23" s="4">
        <v>70000</v>
      </c>
    </row>
    <row r="24" spans="1:10" ht="15" customHeight="1" x14ac:dyDescent="0.25">
      <c r="A24" s="1" t="s">
        <v>2</v>
      </c>
      <c r="B24" s="2" t="s">
        <v>0</v>
      </c>
      <c r="C24" s="2" t="s">
        <v>10</v>
      </c>
      <c r="D24" s="2">
        <v>323</v>
      </c>
      <c r="E24" s="3">
        <v>44532</v>
      </c>
      <c r="F24" s="9"/>
      <c r="G24" s="4">
        <v>6003590</v>
      </c>
      <c r="H24" s="4">
        <v>6003590</v>
      </c>
      <c r="I24" s="5">
        <v>0</v>
      </c>
      <c r="J24" s="4">
        <v>6003590</v>
      </c>
    </row>
    <row r="25" spans="1:10" ht="15" customHeight="1" x14ac:dyDescent="0.25">
      <c r="A25" s="1" t="s">
        <v>2</v>
      </c>
      <c r="B25" s="2" t="s">
        <v>0</v>
      </c>
      <c r="C25" s="2" t="s">
        <v>9</v>
      </c>
      <c r="D25" s="2">
        <v>404</v>
      </c>
      <c r="E25" s="3">
        <v>44537</v>
      </c>
      <c r="F25" s="9"/>
      <c r="G25" s="4">
        <v>80000</v>
      </c>
      <c r="H25" s="4">
        <v>80000</v>
      </c>
      <c r="I25" s="5">
        <v>0</v>
      </c>
      <c r="J25" s="4">
        <v>80000</v>
      </c>
    </row>
    <row r="26" spans="1:10" ht="15" customHeight="1" x14ac:dyDescent="0.25">
      <c r="A26" s="1" t="s">
        <v>2</v>
      </c>
      <c r="B26" s="2" t="s">
        <v>0</v>
      </c>
      <c r="C26" s="2" t="s">
        <v>10</v>
      </c>
      <c r="D26" s="2">
        <v>328</v>
      </c>
      <c r="E26" s="3">
        <v>44541</v>
      </c>
      <c r="F26" s="9"/>
      <c r="G26" s="4">
        <v>10698400</v>
      </c>
      <c r="H26" s="4">
        <v>10698400</v>
      </c>
      <c r="I26" s="5">
        <v>0</v>
      </c>
      <c r="J26" s="4">
        <v>10698400</v>
      </c>
    </row>
    <row r="27" spans="1:10" ht="15" customHeight="1" x14ac:dyDescent="0.25">
      <c r="A27" s="1" t="s">
        <v>2</v>
      </c>
      <c r="B27" s="2" t="s">
        <v>0</v>
      </c>
      <c r="C27" s="2" t="s">
        <v>10</v>
      </c>
      <c r="D27" s="2">
        <v>378</v>
      </c>
      <c r="E27" s="3">
        <v>44686</v>
      </c>
      <c r="F27" s="9">
        <v>44713</v>
      </c>
      <c r="G27" s="4">
        <v>1070000</v>
      </c>
      <c r="H27" s="4">
        <v>1070000</v>
      </c>
      <c r="I27" s="4">
        <v>0</v>
      </c>
      <c r="J27" s="5">
        <v>0</v>
      </c>
    </row>
    <row r="28" spans="1:10" ht="15" customHeight="1" x14ac:dyDescent="0.25">
      <c r="A28" s="1" t="s">
        <v>2</v>
      </c>
      <c r="B28" s="2" t="s">
        <v>0</v>
      </c>
      <c r="C28" s="2" t="s">
        <v>9</v>
      </c>
      <c r="D28" s="2">
        <v>602</v>
      </c>
      <c r="E28" s="3">
        <v>44811</v>
      </c>
      <c r="F28" s="9">
        <v>44816</v>
      </c>
      <c r="G28" s="4">
        <v>65700</v>
      </c>
      <c r="H28" s="4">
        <v>65700</v>
      </c>
      <c r="I28" s="4">
        <v>0</v>
      </c>
      <c r="J28" s="5">
        <v>0</v>
      </c>
    </row>
    <row r="29" spans="1:10" ht="15" customHeight="1" x14ac:dyDescent="0.25">
      <c r="A29" s="1" t="s">
        <v>2</v>
      </c>
      <c r="B29" s="2" t="s">
        <v>0</v>
      </c>
      <c r="C29" s="2" t="s">
        <v>9</v>
      </c>
      <c r="D29" s="2">
        <v>401</v>
      </c>
      <c r="E29" s="3">
        <v>44533</v>
      </c>
      <c r="F29" s="9"/>
      <c r="G29" s="4">
        <v>216994</v>
      </c>
      <c r="H29" s="4">
        <v>216994</v>
      </c>
      <c r="I29" s="5">
        <v>0</v>
      </c>
      <c r="J29" s="4">
        <v>216994</v>
      </c>
    </row>
    <row r="30" spans="1:10" ht="15" customHeight="1" x14ac:dyDescent="0.25">
      <c r="A30" s="1" t="s">
        <v>2</v>
      </c>
      <c r="B30" s="2" t="s">
        <v>0</v>
      </c>
      <c r="C30" s="2" t="s">
        <v>9</v>
      </c>
      <c r="D30" s="2">
        <v>402</v>
      </c>
      <c r="E30" s="3">
        <v>44537</v>
      </c>
      <c r="F30" s="9"/>
      <c r="G30" s="4">
        <v>80000</v>
      </c>
      <c r="H30" s="4">
        <v>80000</v>
      </c>
      <c r="I30" s="5">
        <v>0</v>
      </c>
      <c r="J30" s="4">
        <v>80000</v>
      </c>
    </row>
    <row r="31" spans="1:10" ht="15" customHeight="1" x14ac:dyDescent="0.25">
      <c r="A31" s="1" t="s">
        <v>2</v>
      </c>
      <c r="B31" s="2" t="s">
        <v>0</v>
      </c>
      <c r="C31" s="2" t="s">
        <v>10</v>
      </c>
      <c r="D31" s="2">
        <v>329</v>
      </c>
      <c r="E31" s="3">
        <v>44541</v>
      </c>
      <c r="F31" s="9"/>
      <c r="G31" s="4">
        <v>4140000</v>
      </c>
      <c r="H31" s="4">
        <v>4140000</v>
      </c>
      <c r="I31" s="5">
        <v>0</v>
      </c>
      <c r="J31" s="4">
        <v>4140000</v>
      </c>
    </row>
    <row r="32" spans="1:10" ht="15" customHeight="1" x14ac:dyDescent="0.25">
      <c r="A32" s="11"/>
      <c r="B32" s="11"/>
      <c r="C32" s="11"/>
      <c r="D32" s="11"/>
      <c r="E32" s="11"/>
      <c r="F32" s="11"/>
      <c r="G32" s="6">
        <f>SUM(G10:G31)</f>
        <v>65676268</v>
      </c>
      <c r="H32" s="6">
        <f>SUM(H10:H31)</f>
        <v>63000503.159999996</v>
      </c>
      <c r="I32" s="6">
        <f t="shared" ref="I32:J32" si="0">SUM(I10:I31)</f>
        <v>600000</v>
      </c>
      <c r="J32" s="6">
        <f t="shared" si="0"/>
        <v>61064229</v>
      </c>
    </row>
  </sheetData>
  <mergeCells count="5">
    <mergeCell ref="A2:J2"/>
    <mergeCell ref="A3:J3"/>
    <mergeCell ref="A4:J4"/>
    <mergeCell ref="A5:J5"/>
    <mergeCell ref="A7:J7"/>
  </mergeCells>
  <pageMargins left="0.7" right="0.7" top="0.75" bottom="0.75" header="0.3" footer="0.3"/>
  <pageSetup orientation="portrait" horizontalDpi="0" verticalDpi="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4"/>
  <sheetViews>
    <sheetView workbookViewId="0">
      <selection activeCell="E12" sqref="E12"/>
    </sheetView>
  </sheetViews>
  <sheetFormatPr baseColWidth="10" defaultRowHeight="15" x14ac:dyDescent="0.25"/>
  <cols>
    <col min="1" max="1" width="10" bestFit="1" customWidth="1"/>
    <col min="2" max="2" width="28.140625" bestFit="1" customWidth="1"/>
    <col min="3" max="3" width="7.42578125" bestFit="1" customWidth="1"/>
    <col min="4" max="5" width="9.28515625" bestFit="1" customWidth="1"/>
    <col min="6" max="6" width="18.28515625" bestFit="1" customWidth="1"/>
    <col min="7" max="7" width="8" bestFit="1" customWidth="1"/>
    <col min="8" max="8" width="11.140625" bestFit="1" customWidth="1"/>
    <col min="10" max="11" width="14.140625" bestFit="1" customWidth="1"/>
    <col min="13" max="13" width="40.85546875" bestFit="1" customWidth="1"/>
    <col min="18" max="18" width="15" bestFit="1" customWidth="1"/>
    <col min="22" max="22" width="14.28515625" bestFit="1" customWidth="1"/>
    <col min="25" max="25" width="14.7109375" bestFit="1" customWidth="1"/>
    <col min="27" max="27" width="13.140625" bestFit="1" customWidth="1"/>
    <col min="28" max="28" width="13.140625" style="71" bestFit="1" customWidth="1"/>
  </cols>
  <sheetData>
    <row r="1" spans="1:43" x14ac:dyDescent="0.25">
      <c r="J1" s="72">
        <f>SUBTOTAL(9,J3:J24)</f>
        <v>65676268</v>
      </c>
      <c r="K1" s="72">
        <f>SUBTOTAL(9,K3:K24)</f>
        <v>63000503</v>
      </c>
    </row>
    <row r="2" spans="1:43" ht="105" x14ac:dyDescent="0.25">
      <c r="A2" s="58" t="s">
        <v>42</v>
      </c>
      <c r="B2" s="58" t="s">
        <v>43</v>
      </c>
      <c r="C2" s="58" t="s">
        <v>44</v>
      </c>
      <c r="D2" s="58" t="s">
        <v>45</v>
      </c>
      <c r="E2" s="58" t="s">
        <v>46</v>
      </c>
      <c r="F2" s="59" t="s">
        <v>47</v>
      </c>
      <c r="G2" s="58" t="s">
        <v>48</v>
      </c>
      <c r="H2" s="58" t="s">
        <v>49</v>
      </c>
      <c r="I2" s="58" t="s">
        <v>50</v>
      </c>
      <c r="J2" s="60" t="s">
        <v>51</v>
      </c>
      <c r="K2" s="60" t="s">
        <v>52</v>
      </c>
      <c r="L2" s="58" t="s">
        <v>53</v>
      </c>
      <c r="M2" s="61" t="s">
        <v>54</v>
      </c>
      <c r="N2" s="61" t="s">
        <v>55</v>
      </c>
      <c r="O2" s="62" t="s">
        <v>56</v>
      </c>
      <c r="P2" s="61" t="s">
        <v>57</v>
      </c>
      <c r="Q2" s="58" t="s">
        <v>58</v>
      </c>
      <c r="R2" s="63" t="s">
        <v>59</v>
      </c>
      <c r="S2" s="63" t="s">
        <v>60</v>
      </c>
      <c r="T2" s="63" t="s">
        <v>61</v>
      </c>
      <c r="U2" s="63" t="s">
        <v>62</v>
      </c>
      <c r="V2" s="63" t="s">
        <v>63</v>
      </c>
      <c r="W2" s="64" t="s">
        <v>64</v>
      </c>
      <c r="X2" s="64" t="s">
        <v>65</v>
      </c>
      <c r="Y2" s="64" t="s">
        <v>66</v>
      </c>
      <c r="Z2" s="64" t="s">
        <v>67</v>
      </c>
      <c r="AA2" s="63" t="s">
        <v>68</v>
      </c>
      <c r="AB2" s="62" t="s">
        <v>69</v>
      </c>
      <c r="AC2" s="65" t="s">
        <v>70</v>
      </c>
      <c r="AD2" s="61" t="s">
        <v>71</v>
      </c>
      <c r="AE2" s="61" t="s">
        <v>72</v>
      </c>
      <c r="AF2" s="65" t="s">
        <v>73</v>
      </c>
      <c r="AG2" s="58" t="s">
        <v>74</v>
      </c>
      <c r="AH2" s="58" t="s">
        <v>75</v>
      </c>
      <c r="AI2" s="66" t="s">
        <v>76</v>
      </c>
      <c r="AJ2" s="58" t="s">
        <v>77</v>
      </c>
      <c r="AK2" s="58" t="s">
        <v>78</v>
      </c>
      <c r="AL2" s="58" t="s">
        <v>79</v>
      </c>
      <c r="AM2" s="58" t="s">
        <v>80</v>
      </c>
      <c r="AN2" s="58" t="s">
        <v>81</v>
      </c>
      <c r="AO2" s="63" t="s">
        <v>82</v>
      </c>
      <c r="AP2" s="63" t="s">
        <v>83</v>
      </c>
      <c r="AQ2" s="58" t="s">
        <v>84</v>
      </c>
    </row>
    <row r="3" spans="1:43" x14ac:dyDescent="0.25">
      <c r="A3" s="67">
        <v>901153925</v>
      </c>
      <c r="B3" s="67" t="s">
        <v>85</v>
      </c>
      <c r="C3" s="67" t="s">
        <v>10</v>
      </c>
      <c r="D3" s="67">
        <v>169</v>
      </c>
      <c r="E3" s="67" t="s">
        <v>86</v>
      </c>
      <c r="F3" s="67" t="s">
        <v>87</v>
      </c>
      <c r="G3" s="67" t="s">
        <v>10</v>
      </c>
      <c r="H3" s="67">
        <v>169</v>
      </c>
      <c r="I3" s="68">
        <v>44299</v>
      </c>
      <c r="J3" s="69">
        <v>2760000</v>
      </c>
      <c r="K3" s="69">
        <v>460000</v>
      </c>
      <c r="L3" s="67" t="s">
        <v>88</v>
      </c>
      <c r="M3" s="67" t="s">
        <v>174</v>
      </c>
      <c r="N3" s="67"/>
      <c r="O3" s="69">
        <v>0</v>
      </c>
      <c r="P3" s="67"/>
      <c r="Q3" s="67" t="s">
        <v>89</v>
      </c>
      <c r="R3" s="70">
        <v>2760000</v>
      </c>
      <c r="S3" s="70">
        <v>0</v>
      </c>
      <c r="T3" s="70">
        <v>0</v>
      </c>
      <c r="U3" s="70">
        <v>0</v>
      </c>
      <c r="V3" s="70">
        <v>2760000</v>
      </c>
      <c r="W3" s="70">
        <v>0</v>
      </c>
      <c r="X3" s="67"/>
      <c r="Y3" s="70">
        <v>0</v>
      </c>
      <c r="Z3" s="67"/>
      <c r="AA3" s="70">
        <v>0</v>
      </c>
      <c r="AB3" s="69">
        <v>2300000</v>
      </c>
      <c r="AC3" s="70">
        <v>0</v>
      </c>
      <c r="AD3" s="67">
        <v>2201166836</v>
      </c>
      <c r="AE3" s="67" t="s">
        <v>171</v>
      </c>
      <c r="AF3" s="70">
        <v>0</v>
      </c>
      <c r="AG3" s="68">
        <v>44307</v>
      </c>
      <c r="AH3" s="67"/>
      <c r="AI3" s="67">
        <v>2</v>
      </c>
      <c r="AJ3" s="67"/>
      <c r="AK3" s="67"/>
      <c r="AL3" s="67">
        <v>2</v>
      </c>
      <c r="AM3" s="67">
        <v>20220730</v>
      </c>
      <c r="AN3" s="67">
        <v>20220718</v>
      </c>
      <c r="AO3" s="70">
        <v>2760000</v>
      </c>
      <c r="AP3" s="70">
        <v>0</v>
      </c>
      <c r="AQ3" s="68">
        <v>44867</v>
      </c>
    </row>
    <row r="4" spans="1:43" x14ac:dyDescent="0.25">
      <c r="A4" s="67">
        <v>901153925</v>
      </c>
      <c r="B4" s="67" t="s">
        <v>85</v>
      </c>
      <c r="C4" s="67" t="s">
        <v>10</v>
      </c>
      <c r="D4" s="67">
        <v>378</v>
      </c>
      <c r="E4" s="67" t="s">
        <v>90</v>
      </c>
      <c r="F4" s="67" t="s">
        <v>91</v>
      </c>
      <c r="G4" s="67" t="s">
        <v>10</v>
      </c>
      <c r="H4" s="67">
        <v>378</v>
      </c>
      <c r="I4" s="68">
        <v>44686</v>
      </c>
      <c r="J4" s="69">
        <v>1070000</v>
      </c>
      <c r="K4" s="69">
        <v>1070000</v>
      </c>
      <c r="L4" s="67" t="s">
        <v>88</v>
      </c>
      <c r="M4" s="67" t="s">
        <v>174</v>
      </c>
      <c r="N4" s="67"/>
      <c r="O4" s="69">
        <v>0</v>
      </c>
      <c r="P4" s="67"/>
      <c r="Q4" s="67" t="s">
        <v>89</v>
      </c>
      <c r="R4" s="70">
        <v>1070000</v>
      </c>
      <c r="S4" s="70">
        <v>0</v>
      </c>
      <c r="T4" s="70">
        <v>0</v>
      </c>
      <c r="U4" s="70">
        <v>0</v>
      </c>
      <c r="V4" s="70">
        <v>1070000</v>
      </c>
      <c r="W4" s="70">
        <v>0</v>
      </c>
      <c r="X4" s="67"/>
      <c r="Y4" s="70">
        <v>0</v>
      </c>
      <c r="Z4" s="67"/>
      <c r="AA4" s="70">
        <v>0</v>
      </c>
      <c r="AB4" s="69">
        <v>0</v>
      </c>
      <c r="AC4" s="70">
        <v>0</v>
      </c>
      <c r="AD4" s="67"/>
      <c r="AE4" s="67"/>
      <c r="AF4" s="70">
        <v>0</v>
      </c>
      <c r="AG4" s="68">
        <v>44713</v>
      </c>
      <c r="AH4" s="67"/>
      <c r="AI4" s="67">
        <v>2</v>
      </c>
      <c r="AJ4" s="67"/>
      <c r="AK4" s="67"/>
      <c r="AL4" s="67">
        <v>1</v>
      </c>
      <c r="AM4" s="67">
        <v>20220730</v>
      </c>
      <c r="AN4" s="67">
        <v>20220722</v>
      </c>
      <c r="AO4" s="70">
        <v>1070000</v>
      </c>
      <c r="AP4" s="70">
        <v>0</v>
      </c>
      <c r="AQ4" s="68">
        <v>44867</v>
      </c>
    </row>
    <row r="5" spans="1:43" x14ac:dyDescent="0.25">
      <c r="A5" s="67">
        <v>901153925</v>
      </c>
      <c r="B5" s="67" t="s">
        <v>85</v>
      </c>
      <c r="C5" s="67" t="s">
        <v>9</v>
      </c>
      <c r="D5" s="67">
        <v>114</v>
      </c>
      <c r="E5" s="67" t="s">
        <v>92</v>
      </c>
      <c r="F5" s="67" t="s">
        <v>93</v>
      </c>
      <c r="G5" s="67" t="s">
        <v>9</v>
      </c>
      <c r="H5" s="67">
        <v>114</v>
      </c>
      <c r="I5" s="68">
        <v>44222</v>
      </c>
      <c r="J5" s="69">
        <v>547400</v>
      </c>
      <c r="K5" s="69">
        <v>171635</v>
      </c>
      <c r="L5" s="67" t="s">
        <v>88</v>
      </c>
      <c r="M5" s="67" t="s">
        <v>172</v>
      </c>
      <c r="N5" s="67"/>
      <c r="O5" s="69">
        <v>0</v>
      </c>
      <c r="P5" s="67"/>
      <c r="Q5" s="67" t="s">
        <v>89</v>
      </c>
      <c r="R5" s="70">
        <v>547400</v>
      </c>
      <c r="S5" s="70">
        <v>0</v>
      </c>
      <c r="T5" s="70">
        <v>0</v>
      </c>
      <c r="U5" s="70">
        <v>0</v>
      </c>
      <c r="V5" s="70">
        <v>547400</v>
      </c>
      <c r="W5" s="70">
        <v>0</v>
      </c>
      <c r="X5" s="67"/>
      <c r="Y5" s="70">
        <v>0</v>
      </c>
      <c r="Z5" s="67"/>
      <c r="AA5" s="70">
        <v>0</v>
      </c>
      <c r="AB5" s="69">
        <v>171635</v>
      </c>
      <c r="AC5" s="70">
        <v>0</v>
      </c>
      <c r="AD5" s="67">
        <v>4800054711</v>
      </c>
      <c r="AE5" s="67" t="s">
        <v>173</v>
      </c>
      <c r="AF5" s="70">
        <v>0</v>
      </c>
      <c r="AG5" s="68">
        <v>44236</v>
      </c>
      <c r="AH5" s="67"/>
      <c r="AI5" s="67">
        <v>2</v>
      </c>
      <c r="AJ5" s="67"/>
      <c r="AK5" s="67"/>
      <c r="AL5" s="67">
        <v>1</v>
      </c>
      <c r="AM5" s="67">
        <v>20211230</v>
      </c>
      <c r="AN5" s="67">
        <v>20211223</v>
      </c>
      <c r="AO5" s="70">
        <v>547400</v>
      </c>
      <c r="AP5" s="70">
        <v>0</v>
      </c>
      <c r="AQ5" s="68">
        <v>44867</v>
      </c>
    </row>
    <row r="6" spans="1:43" x14ac:dyDescent="0.25">
      <c r="A6" s="67">
        <v>901153925</v>
      </c>
      <c r="B6" s="67" t="s">
        <v>85</v>
      </c>
      <c r="C6" s="67" t="s">
        <v>9</v>
      </c>
      <c r="D6" s="67">
        <v>238</v>
      </c>
      <c r="E6" s="67" t="s">
        <v>94</v>
      </c>
      <c r="F6" s="67" t="s">
        <v>95</v>
      </c>
      <c r="G6" s="67" t="s">
        <v>9</v>
      </c>
      <c r="H6" s="67">
        <v>238</v>
      </c>
      <c r="I6" s="68">
        <v>44341</v>
      </c>
      <c r="J6" s="69">
        <v>276994</v>
      </c>
      <c r="K6" s="69">
        <v>276994</v>
      </c>
      <c r="L6" s="67" t="s">
        <v>88</v>
      </c>
      <c r="M6" s="67" t="s">
        <v>174</v>
      </c>
      <c r="N6" s="67" t="s">
        <v>96</v>
      </c>
      <c r="O6" s="69">
        <v>276994</v>
      </c>
      <c r="P6" s="67" t="s">
        <v>97</v>
      </c>
      <c r="Q6" s="67" t="s">
        <v>89</v>
      </c>
      <c r="R6" s="70">
        <v>276994</v>
      </c>
      <c r="S6" s="70">
        <v>0</v>
      </c>
      <c r="T6" s="70">
        <v>0</v>
      </c>
      <c r="U6" s="70">
        <v>0</v>
      </c>
      <c r="V6" s="70">
        <v>276994</v>
      </c>
      <c r="W6" s="70">
        <v>0</v>
      </c>
      <c r="X6" s="67"/>
      <c r="Y6" s="70">
        <v>0</v>
      </c>
      <c r="Z6" s="67"/>
      <c r="AA6" s="70">
        <v>0</v>
      </c>
      <c r="AB6" s="69">
        <v>0</v>
      </c>
      <c r="AC6" s="70">
        <v>0</v>
      </c>
      <c r="AD6" s="67"/>
      <c r="AE6" s="67"/>
      <c r="AF6" s="70">
        <v>0</v>
      </c>
      <c r="AG6" s="68">
        <v>44341</v>
      </c>
      <c r="AH6" s="67"/>
      <c r="AI6" s="67">
        <v>2</v>
      </c>
      <c r="AJ6" s="67"/>
      <c r="AK6" s="67"/>
      <c r="AL6" s="67">
        <v>2</v>
      </c>
      <c r="AM6" s="67">
        <v>20221030</v>
      </c>
      <c r="AN6" s="67">
        <v>20221025</v>
      </c>
      <c r="AO6" s="70">
        <v>276994</v>
      </c>
      <c r="AP6" s="70">
        <v>0</v>
      </c>
      <c r="AQ6" s="68">
        <v>44867</v>
      </c>
    </row>
    <row r="7" spans="1:43" x14ac:dyDescent="0.25">
      <c r="A7" s="67">
        <v>901153925</v>
      </c>
      <c r="B7" s="67" t="s">
        <v>85</v>
      </c>
      <c r="C7" s="67" t="s">
        <v>9</v>
      </c>
      <c r="D7" s="67">
        <v>404</v>
      </c>
      <c r="E7" s="67" t="s">
        <v>98</v>
      </c>
      <c r="F7" s="67" t="s">
        <v>99</v>
      </c>
      <c r="G7" s="67" t="s">
        <v>9</v>
      </c>
      <c r="H7" s="67">
        <v>404</v>
      </c>
      <c r="I7" s="68">
        <v>44537</v>
      </c>
      <c r="J7" s="69">
        <v>80000</v>
      </c>
      <c r="K7" s="69">
        <v>80000</v>
      </c>
      <c r="L7" s="67" t="s">
        <v>88</v>
      </c>
      <c r="M7" s="67" t="s">
        <v>174</v>
      </c>
      <c r="N7" s="67" t="s">
        <v>96</v>
      </c>
      <c r="O7" s="69">
        <v>80000</v>
      </c>
      <c r="P7" s="67" t="s">
        <v>100</v>
      </c>
      <c r="Q7" s="67" t="s">
        <v>89</v>
      </c>
      <c r="R7" s="70">
        <v>80000</v>
      </c>
      <c r="S7" s="70">
        <v>0</v>
      </c>
      <c r="T7" s="70">
        <v>0</v>
      </c>
      <c r="U7" s="70">
        <v>0</v>
      </c>
      <c r="V7" s="70">
        <v>80000</v>
      </c>
      <c r="W7" s="70">
        <v>0</v>
      </c>
      <c r="X7" s="67"/>
      <c r="Y7" s="70">
        <v>0</v>
      </c>
      <c r="Z7" s="67"/>
      <c r="AA7" s="70">
        <v>0</v>
      </c>
      <c r="AB7" s="69">
        <v>0</v>
      </c>
      <c r="AC7" s="70">
        <v>0</v>
      </c>
      <c r="AD7" s="67"/>
      <c r="AE7" s="67"/>
      <c r="AF7" s="70">
        <v>0</v>
      </c>
      <c r="AG7" s="68">
        <v>44537</v>
      </c>
      <c r="AH7" s="67"/>
      <c r="AI7" s="67">
        <v>2</v>
      </c>
      <c r="AJ7" s="67"/>
      <c r="AK7" s="67"/>
      <c r="AL7" s="67">
        <v>2</v>
      </c>
      <c r="AM7" s="67">
        <v>20221030</v>
      </c>
      <c r="AN7" s="67">
        <v>20221025</v>
      </c>
      <c r="AO7" s="70">
        <v>80000</v>
      </c>
      <c r="AP7" s="70">
        <v>0</v>
      </c>
      <c r="AQ7" s="68">
        <v>44867</v>
      </c>
    </row>
    <row r="8" spans="1:43" x14ac:dyDescent="0.25">
      <c r="A8" s="67">
        <v>901153925</v>
      </c>
      <c r="B8" s="67" t="s">
        <v>85</v>
      </c>
      <c r="C8" s="67" t="s">
        <v>9</v>
      </c>
      <c r="D8" s="67">
        <v>602</v>
      </c>
      <c r="E8" s="67" t="s">
        <v>101</v>
      </c>
      <c r="F8" s="67" t="s">
        <v>102</v>
      </c>
      <c r="G8" s="67" t="s">
        <v>9</v>
      </c>
      <c r="H8" s="67">
        <v>602</v>
      </c>
      <c r="I8" s="68">
        <v>44811</v>
      </c>
      <c r="J8" s="69">
        <v>65700</v>
      </c>
      <c r="K8" s="69">
        <v>65700</v>
      </c>
      <c r="L8" s="67" t="s">
        <v>88</v>
      </c>
      <c r="M8" s="67" t="s">
        <v>174</v>
      </c>
      <c r="N8" s="67"/>
      <c r="O8" s="69">
        <v>0</v>
      </c>
      <c r="P8" s="67"/>
      <c r="Q8" s="67" t="s">
        <v>89</v>
      </c>
      <c r="R8" s="70">
        <v>65700</v>
      </c>
      <c r="S8" s="70">
        <v>0</v>
      </c>
      <c r="T8" s="70">
        <v>0</v>
      </c>
      <c r="U8" s="70">
        <v>0</v>
      </c>
      <c r="V8" s="70">
        <v>65700</v>
      </c>
      <c r="W8" s="70">
        <v>0</v>
      </c>
      <c r="X8" s="67"/>
      <c r="Y8" s="70">
        <v>0</v>
      </c>
      <c r="Z8" s="67"/>
      <c r="AA8" s="70">
        <v>0</v>
      </c>
      <c r="AB8" s="69">
        <v>0</v>
      </c>
      <c r="AC8" s="70">
        <v>0</v>
      </c>
      <c r="AD8" s="67"/>
      <c r="AE8" s="67"/>
      <c r="AF8" s="70">
        <v>0</v>
      </c>
      <c r="AG8" s="68">
        <v>44816</v>
      </c>
      <c r="AH8" s="67"/>
      <c r="AI8" s="67">
        <v>2</v>
      </c>
      <c r="AJ8" s="67"/>
      <c r="AK8" s="67"/>
      <c r="AL8" s="67">
        <v>1</v>
      </c>
      <c r="AM8" s="67">
        <v>20220930</v>
      </c>
      <c r="AN8" s="67">
        <v>20220915</v>
      </c>
      <c r="AO8" s="70">
        <v>65700</v>
      </c>
      <c r="AP8" s="70">
        <v>0</v>
      </c>
      <c r="AQ8" s="68">
        <v>44867</v>
      </c>
    </row>
    <row r="9" spans="1:43" x14ac:dyDescent="0.25">
      <c r="A9" s="67">
        <v>901153925</v>
      </c>
      <c r="B9" s="67" t="s">
        <v>85</v>
      </c>
      <c r="C9" s="67" t="s">
        <v>9</v>
      </c>
      <c r="D9" s="67">
        <v>262</v>
      </c>
      <c r="E9" s="67" t="s">
        <v>103</v>
      </c>
      <c r="F9" s="67" t="s">
        <v>104</v>
      </c>
      <c r="G9" s="67" t="s">
        <v>9</v>
      </c>
      <c r="H9" s="67">
        <v>262</v>
      </c>
      <c r="I9" s="68">
        <v>44371</v>
      </c>
      <c r="J9" s="69">
        <v>156144</v>
      </c>
      <c r="K9" s="69">
        <v>156144</v>
      </c>
      <c r="L9" s="67" t="s">
        <v>105</v>
      </c>
      <c r="M9" s="67" t="s">
        <v>170</v>
      </c>
      <c r="N9" s="67" t="s">
        <v>96</v>
      </c>
      <c r="O9" s="69">
        <v>156144</v>
      </c>
      <c r="P9" s="67" t="s">
        <v>106</v>
      </c>
      <c r="Q9" s="67" t="s">
        <v>89</v>
      </c>
      <c r="R9" s="70">
        <v>156144</v>
      </c>
      <c r="S9" s="70">
        <v>0</v>
      </c>
      <c r="T9" s="70">
        <v>0</v>
      </c>
      <c r="U9" s="70">
        <v>0</v>
      </c>
      <c r="V9" s="70">
        <v>0</v>
      </c>
      <c r="W9" s="70">
        <v>0</v>
      </c>
      <c r="X9" s="67"/>
      <c r="Y9" s="70">
        <v>156144</v>
      </c>
      <c r="Z9" s="67" t="s">
        <v>107</v>
      </c>
      <c r="AA9" s="70">
        <v>156144</v>
      </c>
      <c r="AB9" s="69">
        <v>0</v>
      </c>
      <c r="AC9" s="70">
        <v>0</v>
      </c>
      <c r="AD9" s="67"/>
      <c r="AE9" s="67"/>
      <c r="AF9" s="70">
        <v>0</v>
      </c>
      <c r="AG9" s="68">
        <v>44371</v>
      </c>
      <c r="AH9" s="67"/>
      <c r="AI9" s="67">
        <v>9</v>
      </c>
      <c r="AJ9" s="67"/>
      <c r="AK9" s="67" t="s">
        <v>108</v>
      </c>
      <c r="AL9" s="67">
        <v>1</v>
      </c>
      <c r="AM9" s="67">
        <v>21001231</v>
      </c>
      <c r="AN9" s="67">
        <v>20220722</v>
      </c>
      <c r="AO9" s="70">
        <v>156144</v>
      </c>
      <c r="AP9" s="70">
        <v>0</v>
      </c>
      <c r="AQ9" s="68">
        <v>44867</v>
      </c>
    </row>
    <row r="10" spans="1:43" x14ac:dyDescent="0.25">
      <c r="A10" s="67">
        <v>901153925</v>
      </c>
      <c r="B10" s="67" t="s">
        <v>85</v>
      </c>
      <c r="C10" s="67" t="s">
        <v>9</v>
      </c>
      <c r="D10" s="67">
        <v>263</v>
      </c>
      <c r="E10" s="67" t="s">
        <v>109</v>
      </c>
      <c r="F10" s="67" t="s">
        <v>110</v>
      </c>
      <c r="G10" s="67" t="s">
        <v>9</v>
      </c>
      <c r="H10" s="67">
        <v>263</v>
      </c>
      <c r="I10" s="68">
        <v>44371</v>
      </c>
      <c r="J10" s="69">
        <v>168939</v>
      </c>
      <c r="K10" s="69">
        <v>168939</v>
      </c>
      <c r="L10" s="67" t="s">
        <v>105</v>
      </c>
      <c r="M10" s="67" t="s">
        <v>170</v>
      </c>
      <c r="N10" s="67" t="s">
        <v>96</v>
      </c>
      <c r="O10" s="69">
        <v>168939</v>
      </c>
      <c r="P10" s="67" t="s">
        <v>111</v>
      </c>
      <c r="Q10" s="67" t="s">
        <v>89</v>
      </c>
      <c r="R10" s="70">
        <v>168939</v>
      </c>
      <c r="S10" s="70">
        <v>0</v>
      </c>
      <c r="T10" s="70">
        <v>0</v>
      </c>
      <c r="U10" s="70">
        <v>0</v>
      </c>
      <c r="V10" s="70">
        <v>0</v>
      </c>
      <c r="W10" s="70">
        <v>0</v>
      </c>
      <c r="X10" s="67"/>
      <c r="Y10" s="70">
        <v>168939</v>
      </c>
      <c r="Z10" s="67" t="s">
        <v>112</v>
      </c>
      <c r="AA10" s="70">
        <v>168939</v>
      </c>
      <c r="AB10" s="69">
        <v>0</v>
      </c>
      <c r="AC10" s="70">
        <v>0</v>
      </c>
      <c r="AD10" s="67"/>
      <c r="AE10" s="67"/>
      <c r="AF10" s="70">
        <v>0</v>
      </c>
      <c r="AG10" s="68">
        <v>44371</v>
      </c>
      <c r="AH10" s="67"/>
      <c r="AI10" s="67">
        <v>9</v>
      </c>
      <c r="AJ10" s="67"/>
      <c r="AK10" s="67" t="s">
        <v>108</v>
      </c>
      <c r="AL10" s="67">
        <v>1</v>
      </c>
      <c r="AM10" s="67">
        <v>21001231</v>
      </c>
      <c r="AN10" s="67">
        <v>20220722</v>
      </c>
      <c r="AO10" s="70">
        <v>168939</v>
      </c>
      <c r="AP10" s="70">
        <v>0</v>
      </c>
      <c r="AQ10" s="68">
        <v>44867</v>
      </c>
    </row>
    <row r="11" spans="1:43" x14ac:dyDescent="0.25">
      <c r="A11" s="67">
        <v>901153925</v>
      </c>
      <c r="B11" s="67" t="s">
        <v>85</v>
      </c>
      <c r="C11" s="67" t="s">
        <v>9</v>
      </c>
      <c r="D11" s="67">
        <v>321</v>
      </c>
      <c r="E11" s="67" t="s">
        <v>113</v>
      </c>
      <c r="F11" s="67" t="s">
        <v>114</v>
      </c>
      <c r="G11" s="67" t="s">
        <v>9</v>
      </c>
      <c r="H11" s="67">
        <v>321</v>
      </c>
      <c r="I11" s="68">
        <v>44448</v>
      </c>
      <c r="J11" s="69">
        <v>80000</v>
      </c>
      <c r="K11" s="69">
        <v>80000</v>
      </c>
      <c r="L11" s="67" t="s">
        <v>105</v>
      </c>
      <c r="M11" s="67" t="s">
        <v>170</v>
      </c>
      <c r="N11" s="67" t="s">
        <v>96</v>
      </c>
      <c r="O11" s="69">
        <v>80000</v>
      </c>
      <c r="P11" s="67" t="s">
        <v>115</v>
      </c>
      <c r="Q11" s="67" t="s">
        <v>89</v>
      </c>
      <c r="R11" s="70">
        <v>80000</v>
      </c>
      <c r="S11" s="70">
        <v>0</v>
      </c>
      <c r="T11" s="70">
        <v>0</v>
      </c>
      <c r="U11" s="70">
        <v>0</v>
      </c>
      <c r="V11" s="70">
        <v>0</v>
      </c>
      <c r="W11" s="70">
        <v>0</v>
      </c>
      <c r="X11" s="67"/>
      <c r="Y11" s="70">
        <v>80000</v>
      </c>
      <c r="Z11" s="67" t="s">
        <v>116</v>
      </c>
      <c r="AA11" s="70">
        <v>80000</v>
      </c>
      <c r="AB11" s="69">
        <v>0</v>
      </c>
      <c r="AC11" s="70">
        <v>0</v>
      </c>
      <c r="AD11" s="67"/>
      <c r="AE11" s="67"/>
      <c r="AF11" s="70">
        <v>0</v>
      </c>
      <c r="AG11" s="68">
        <v>44448</v>
      </c>
      <c r="AH11" s="67"/>
      <c r="AI11" s="67">
        <v>9</v>
      </c>
      <c r="AJ11" s="67"/>
      <c r="AK11" s="67" t="s">
        <v>108</v>
      </c>
      <c r="AL11" s="67">
        <v>1</v>
      </c>
      <c r="AM11" s="67">
        <v>21001231</v>
      </c>
      <c r="AN11" s="67">
        <v>20220722</v>
      </c>
      <c r="AO11" s="70">
        <v>80000</v>
      </c>
      <c r="AP11" s="70">
        <v>0</v>
      </c>
      <c r="AQ11" s="68">
        <v>44867</v>
      </c>
    </row>
    <row r="12" spans="1:43" x14ac:dyDescent="0.25">
      <c r="A12" s="67">
        <v>901153925</v>
      </c>
      <c r="B12" s="67" t="s">
        <v>85</v>
      </c>
      <c r="C12" s="67" t="s">
        <v>9</v>
      </c>
      <c r="D12" s="67">
        <v>333</v>
      </c>
      <c r="E12" s="67" t="s">
        <v>117</v>
      </c>
      <c r="F12" s="67" t="s">
        <v>118</v>
      </c>
      <c r="G12" s="67" t="s">
        <v>9</v>
      </c>
      <c r="H12" s="67">
        <v>333</v>
      </c>
      <c r="I12" s="68">
        <v>44454</v>
      </c>
      <c r="J12" s="69">
        <v>70000</v>
      </c>
      <c r="K12" s="69">
        <v>70000</v>
      </c>
      <c r="L12" s="67" t="s">
        <v>105</v>
      </c>
      <c r="M12" s="67" t="s">
        <v>170</v>
      </c>
      <c r="N12" s="67" t="s">
        <v>96</v>
      </c>
      <c r="O12" s="69">
        <v>70000</v>
      </c>
      <c r="P12" s="67" t="s">
        <v>119</v>
      </c>
      <c r="Q12" s="67" t="s">
        <v>89</v>
      </c>
      <c r="R12" s="70">
        <v>70000</v>
      </c>
      <c r="S12" s="70">
        <v>0</v>
      </c>
      <c r="T12" s="70">
        <v>0</v>
      </c>
      <c r="U12" s="70">
        <v>0</v>
      </c>
      <c r="V12" s="70">
        <v>0</v>
      </c>
      <c r="W12" s="70">
        <v>0</v>
      </c>
      <c r="X12" s="67"/>
      <c r="Y12" s="70">
        <v>70000</v>
      </c>
      <c r="Z12" s="67" t="s">
        <v>120</v>
      </c>
      <c r="AA12" s="70">
        <v>70000</v>
      </c>
      <c r="AB12" s="69">
        <v>0</v>
      </c>
      <c r="AC12" s="70">
        <v>0</v>
      </c>
      <c r="AD12" s="67"/>
      <c r="AE12" s="67"/>
      <c r="AF12" s="70">
        <v>0</v>
      </c>
      <c r="AG12" s="68">
        <v>44454</v>
      </c>
      <c r="AH12" s="67"/>
      <c r="AI12" s="67">
        <v>9</v>
      </c>
      <c r="AJ12" s="67"/>
      <c r="AK12" s="67" t="s">
        <v>108</v>
      </c>
      <c r="AL12" s="67">
        <v>1</v>
      </c>
      <c r="AM12" s="67">
        <v>21001231</v>
      </c>
      <c r="AN12" s="67">
        <v>20220722</v>
      </c>
      <c r="AO12" s="70">
        <v>70000</v>
      </c>
      <c r="AP12" s="70">
        <v>0</v>
      </c>
      <c r="AQ12" s="68">
        <v>44867</v>
      </c>
    </row>
    <row r="13" spans="1:43" x14ac:dyDescent="0.25">
      <c r="A13" s="67">
        <v>901153925</v>
      </c>
      <c r="B13" s="67" t="s">
        <v>85</v>
      </c>
      <c r="C13" s="67" t="s">
        <v>9</v>
      </c>
      <c r="D13" s="67">
        <v>401</v>
      </c>
      <c r="E13" s="67" t="s">
        <v>121</v>
      </c>
      <c r="F13" s="67" t="s">
        <v>122</v>
      </c>
      <c r="G13" s="67" t="s">
        <v>9</v>
      </c>
      <c r="H13" s="67">
        <v>401</v>
      </c>
      <c r="I13" s="68">
        <v>44533</v>
      </c>
      <c r="J13" s="69">
        <v>216994</v>
      </c>
      <c r="K13" s="69">
        <v>216994</v>
      </c>
      <c r="L13" s="67" t="s">
        <v>105</v>
      </c>
      <c r="M13" s="67" t="s">
        <v>170</v>
      </c>
      <c r="N13" s="67" t="s">
        <v>96</v>
      </c>
      <c r="O13" s="69">
        <v>216994</v>
      </c>
      <c r="P13" s="67" t="s">
        <v>123</v>
      </c>
      <c r="Q13" s="67" t="s">
        <v>89</v>
      </c>
      <c r="R13" s="70">
        <v>216994</v>
      </c>
      <c r="S13" s="70">
        <v>0</v>
      </c>
      <c r="T13" s="70">
        <v>0</v>
      </c>
      <c r="U13" s="70">
        <v>0</v>
      </c>
      <c r="V13" s="70">
        <v>0</v>
      </c>
      <c r="W13" s="70">
        <v>0</v>
      </c>
      <c r="X13" s="67"/>
      <c r="Y13" s="70">
        <v>216994</v>
      </c>
      <c r="Z13" s="67" t="s">
        <v>124</v>
      </c>
      <c r="AA13" s="70">
        <v>216994</v>
      </c>
      <c r="AB13" s="69">
        <v>0</v>
      </c>
      <c r="AC13" s="70">
        <v>0</v>
      </c>
      <c r="AD13" s="67"/>
      <c r="AE13" s="67"/>
      <c r="AF13" s="70">
        <v>0</v>
      </c>
      <c r="AG13" s="68">
        <v>44533</v>
      </c>
      <c r="AH13" s="67"/>
      <c r="AI13" s="67">
        <v>9</v>
      </c>
      <c r="AJ13" s="67"/>
      <c r="AK13" s="67" t="s">
        <v>108</v>
      </c>
      <c r="AL13" s="67">
        <v>1</v>
      </c>
      <c r="AM13" s="67">
        <v>21001231</v>
      </c>
      <c r="AN13" s="67">
        <v>20220722</v>
      </c>
      <c r="AO13" s="70">
        <v>216994</v>
      </c>
      <c r="AP13" s="70">
        <v>0</v>
      </c>
      <c r="AQ13" s="68">
        <v>44867</v>
      </c>
    </row>
    <row r="14" spans="1:43" x14ac:dyDescent="0.25">
      <c r="A14" s="67">
        <v>901153925</v>
      </c>
      <c r="B14" s="67" t="s">
        <v>85</v>
      </c>
      <c r="C14" s="67" t="s">
        <v>9</v>
      </c>
      <c r="D14" s="67">
        <v>402</v>
      </c>
      <c r="E14" s="67" t="s">
        <v>125</v>
      </c>
      <c r="F14" s="67" t="s">
        <v>126</v>
      </c>
      <c r="G14" s="67" t="s">
        <v>9</v>
      </c>
      <c r="H14" s="67">
        <v>402</v>
      </c>
      <c r="I14" s="68">
        <v>44537</v>
      </c>
      <c r="J14" s="69">
        <v>80000</v>
      </c>
      <c r="K14" s="69">
        <v>80000</v>
      </c>
      <c r="L14" s="67" t="s">
        <v>105</v>
      </c>
      <c r="M14" s="67" t="s">
        <v>170</v>
      </c>
      <c r="N14" s="67" t="s">
        <v>96</v>
      </c>
      <c r="O14" s="69">
        <v>80000</v>
      </c>
      <c r="P14" s="67" t="s">
        <v>100</v>
      </c>
      <c r="Q14" s="67" t="s">
        <v>89</v>
      </c>
      <c r="R14" s="70">
        <v>80000</v>
      </c>
      <c r="S14" s="70">
        <v>0</v>
      </c>
      <c r="T14" s="70">
        <v>0</v>
      </c>
      <c r="U14" s="70">
        <v>0</v>
      </c>
      <c r="V14" s="70">
        <v>0</v>
      </c>
      <c r="W14" s="70">
        <v>0</v>
      </c>
      <c r="X14" s="67"/>
      <c r="Y14" s="70">
        <v>80000</v>
      </c>
      <c r="Z14" s="67" t="s">
        <v>127</v>
      </c>
      <c r="AA14" s="70">
        <v>80000</v>
      </c>
      <c r="AB14" s="69">
        <v>0</v>
      </c>
      <c r="AC14" s="70">
        <v>0</v>
      </c>
      <c r="AD14" s="67"/>
      <c r="AE14" s="67"/>
      <c r="AF14" s="70">
        <v>0</v>
      </c>
      <c r="AG14" s="68">
        <v>44537</v>
      </c>
      <c r="AH14" s="67"/>
      <c r="AI14" s="67">
        <v>9</v>
      </c>
      <c r="AJ14" s="67"/>
      <c r="AK14" s="67" t="s">
        <v>108</v>
      </c>
      <c r="AL14" s="67">
        <v>1</v>
      </c>
      <c r="AM14" s="67">
        <v>21001231</v>
      </c>
      <c r="AN14" s="67">
        <v>20220722</v>
      </c>
      <c r="AO14" s="70">
        <v>80000</v>
      </c>
      <c r="AP14" s="70">
        <v>0</v>
      </c>
      <c r="AQ14" s="68">
        <v>44867</v>
      </c>
    </row>
    <row r="15" spans="1:43" x14ac:dyDescent="0.25">
      <c r="A15" s="67">
        <v>901153925</v>
      </c>
      <c r="B15" s="67" t="s">
        <v>85</v>
      </c>
      <c r="C15" s="67" t="s">
        <v>9</v>
      </c>
      <c r="D15" s="67">
        <v>204</v>
      </c>
      <c r="E15" s="67" t="s">
        <v>128</v>
      </c>
      <c r="F15" s="67" t="s">
        <v>129</v>
      </c>
      <c r="G15" s="67" t="s">
        <v>9</v>
      </c>
      <c r="H15" s="67">
        <v>204</v>
      </c>
      <c r="I15" s="68">
        <v>44299</v>
      </c>
      <c r="J15" s="69">
        <v>196792</v>
      </c>
      <c r="K15" s="69">
        <v>196792</v>
      </c>
      <c r="L15" s="67" t="s">
        <v>105</v>
      </c>
      <c r="M15" s="67" t="s">
        <v>170</v>
      </c>
      <c r="N15" s="67" t="s">
        <v>96</v>
      </c>
      <c r="O15" s="69">
        <v>196792</v>
      </c>
      <c r="P15" s="67" t="s">
        <v>130</v>
      </c>
      <c r="Q15" s="67" t="s">
        <v>89</v>
      </c>
      <c r="R15" s="70">
        <v>196792</v>
      </c>
      <c r="S15" s="70">
        <v>0</v>
      </c>
      <c r="T15" s="70">
        <v>0</v>
      </c>
      <c r="U15" s="70">
        <v>0</v>
      </c>
      <c r="V15" s="70">
        <v>0</v>
      </c>
      <c r="W15" s="70">
        <v>0</v>
      </c>
      <c r="X15" s="67"/>
      <c r="Y15" s="70">
        <v>196792</v>
      </c>
      <c r="Z15" s="67" t="s">
        <v>131</v>
      </c>
      <c r="AA15" s="70">
        <v>196792</v>
      </c>
      <c r="AB15" s="69">
        <v>0</v>
      </c>
      <c r="AC15" s="70">
        <v>0</v>
      </c>
      <c r="AD15" s="67"/>
      <c r="AE15" s="67"/>
      <c r="AF15" s="70">
        <v>0</v>
      </c>
      <c r="AG15" s="68">
        <v>44307</v>
      </c>
      <c r="AH15" s="67"/>
      <c r="AI15" s="67">
        <v>9</v>
      </c>
      <c r="AJ15" s="67"/>
      <c r="AK15" s="67" t="s">
        <v>108</v>
      </c>
      <c r="AL15" s="67">
        <v>1</v>
      </c>
      <c r="AM15" s="67">
        <v>20220630</v>
      </c>
      <c r="AN15" s="67">
        <v>20210504</v>
      </c>
      <c r="AO15" s="70">
        <v>196792</v>
      </c>
      <c r="AP15" s="70">
        <v>0</v>
      </c>
      <c r="AQ15" s="68">
        <v>44867</v>
      </c>
    </row>
    <row r="16" spans="1:43" x14ac:dyDescent="0.25">
      <c r="A16" s="67">
        <v>901153925</v>
      </c>
      <c r="B16" s="67" t="s">
        <v>85</v>
      </c>
      <c r="C16" s="67" t="s">
        <v>10</v>
      </c>
      <c r="D16" s="67">
        <v>189</v>
      </c>
      <c r="E16" s="67" t="s">
        <v>132</v>
      </c>
      <c r="F16" s="67" t="s">
        <v>133</v>
      </c>
      <c r="G16" s="67" t="s">
        <v>10</v>
      </c>
      <c r="H16" s="67">
        <v>189</v>
      </c>
      <c r="I16" s="68">
        <v>44328</v>
      </c>
      <c r="J16" s="69">
        <v>9874000</v>
      </c>
      <c r="K16" s="69">
        <v>9874000</v>
      </c>
      <c r="L16" s="67" t="s">
        <v>105</v>
      </c>
      <c r="M16" s="67" t="s">
        <v>170</v>
      </c>
      <c r="N16" s="67" t="s">
        <v>96</v>
      </c>
      <c r="O16" s="69">
        <v>9874000</v>
      </c>
      <c r="P16" s="67" t="s">
        <v>134</v>
      </c>
      <c r="Q16" s="67" t="s">
        <v>89</v>
      </c>
      <c r="R16" s="70">
        <v>9874000</v>
      </c>
      <c r="S16" s="70">
        <v>0</v>
      </c>
      <c r="T16" s="70">
        <v>0</v>
      </c>
      <c r="U16" s="70">
        <v>0</v>
      </c>
      <c r="V16" s="70">
        <v>0</v>
      </c>
      <c r="W16" s="70">
        <v>0</v>
      </c>
      <c r="X16" s="67"/>
      <c r="Y16" s="70">
        <v>9874000</v>
      </c>
      <c r="Z16" s="67" t="s">
        <v>135</v>
      </c>
      <c r="AA16" s="70">
        <v>9874000</v>
      </c>
      <c r="AB16" s="69">
        <v>0</v>
      </c>
      <c r="AC16" s="70">
        <v>0</v>
      </c>
      <c r="AD16" s="67"/>
      <c r="AE16" s="67"/>
      <c r="AF16" s="70">
        <v>0</v>
      </c>
      <c r="AG16" s="68">
        <v>44328</v>
      </c>
      <c r="AH16" s="67"/>
      <c r="AI16" s="67">
        <v>9</v>
      </c>
      <c r="AJ16" s="67"/>
      <c r="AK16" s="67" t="s">
        <v>108</v>
      </c>
      <c r="AL16" s="67">
        <v>1</v>
      </c>
      <c r="AM16" s="67">
        <v>21001231</v>
      </c>
      <c r="AN16" s="67">
        <v>20220722</v>
      </c>
      <c r="AO16" s="70">
        <v>9874000</v>
      </c>
      <c r="AP16" s="70">
        <v>0</v>
      </c>
      <c r="AQ16" s="68">
        <v>44867</v>
      </c>
    </row>
    <row r="17" spans="1:43" x14ac:dyDescent="0.25">
      <c r="A17" s="67">
        <v>901153925</v>
      </c>
      <c r="B17" s="67" t="s">
        <v>85</v>
      </c>
      <c r="C17" s="67" t="s">
        <v>10</v>
      </c>
      <c r="D17" s="67">
        <v>213</v>
      </c>
      <c r="E17" s="67" t="s">
        <v>136</v>
      </c>
      <c r="F17" s="67" t="s">
        <v>137</v>
      </c>
      <c r="G17" s="67" t="s">
        <v>10</v>
      </c>
      <c r="H17" s="67">
        <v>213</v>
      </c>
      <c r="I17" s="68">
        <v>44371</v>
      </c>
      <c r="J17" s="69">
        <v>4988800</v>
      </c>
      <c r="K17" s="69">
        <v>4988800</v>
      </c>
      <c r="L17" s="67" t="s">
        <v>105</v>
      </c>
      <c r="M17" s="67" t="s">
        <v>170</v>
      </c>
      <c r="N17" s="67" t="s">
        <v>96</v>
      </c>
      <c r="O17" s="69">
        <v>4988800</v>
      </c>
      <c r="P17" s="67" t="s">
        <v>138</v>
      </c>
      <c r="Q17" s="67" t="s">
        <v>89</v>
      </c>
      <c r="R17" s="70">
        <v>4988800</v>
      </c>
      <c r="S17" s="70">
        <v>0</v>
      </c>
      <c r="T17" s="70">
        <v>0</v>
      </c>
      <c r="U17" s="70">
        <v>0</v>
      </c>
      <c r="V17" s="70">
        <v>0</v>
      </c>
      <c r="W17" s="70">
        <v>0</v>
      </c>
      <c r="X17" s="67"/>
      <c r="Y17" s="70">
        <v>4988800</v>
      </c>
      <c r="Z17" s="67" t="s">
        <v>139</v>
      </c>
      <c r="AA17" s="70">
        <v>4988800</v>
      </c>
      <c r="AB17" s="69">
        <v>0</v>
      </c>
      <c r="AC17" s="70">
        <v>0</v>
      </c>
      <c r="AD17" s="67"/>
      <c r="AE17" s="67"/>
      <c r="AF17" s="70">
        <v>0</v>
      </c>
      <c r="AG17" s="68">
        <v>44371</v>
      </c>
      <c r="AH17" s="67"/>
      <c r="AI17" s="67">
        <v>9</v>
      </c>
      <c r="AJ17" s="67"/>
      <c r="AK17" s="67" t="s">
        <v>108</v>
      </c>
      <c r="AL17" s="67">
        <v>1</v>
      </c>
      <c r="AM17" s="67">
        <v>21001231</v>
      </c>
      <c r="AN17" s="67">
        <v>20220722</v>
      </c>
      <c r="AO17" s="70">
        <v>4988800</v>
      </c>
      <c r="AP17" s="70">
        <v>0</v>
      </c>
      <c r="AQ17" s="68">
        <v>44867</v>
      </c>
    </row>
    <row r="18" spans="1:43" x14ac:dyDescent="0.25">
      <c r="A18" s="67">
        <v>901153925</v>
      </c>
      <c r="B18" s="67" t="s">
        <v>85</v>
      </c>
      <c r="C18" s="67" t="s">
        <v>10</v>
      </c>
      <c r="D18" s="67">
        <v>264</v>
      </c>
      <c r="E18" s="67" t="s">
        <v>140</v>
      </c>
      <c r="F18" s="67" t="s">
        <v>141</v>
      </c>
      <c r="G18" s="67" t="s">
        <v>10</v>
      </c>
      <c r="H18" s="67">
        <v>264</v>
      </c>
      <c r="I18" s="68">
        <v>44421</v>
      </c>
      <c r="J18" s="69">
        <v>14241080</v>
      </c>
      <c r="K18" s="69">
        <v>14241080</v>
      </c>
      <c r="L18" s="67" t="s">
        <v>105</v>
      </c>
      <c r="M18" s="67" t="s">
        <v>170</v>
      </c>
      <c r="N18" s="67" t="s">
        <v>96</v>
      </c>
      <c r="O18" s="69">
        <v>14241080</v>
      </c>
      <c r="P18" s="67" t="s">
        <v>142</v>
      </c>
      <c r="Q18" s="67" t="s">
        <v>89</v>
      </c>
      <c r="R18" s="70">
        <v>14241080</v>
      </c>
      <c r="S18" s="70">
        <v>0</v>
      </c>
      <c r="T18" s="70">
        <v>0</v>
      </c>
      <c r="U18" s="70">
        <v>0</v>
      </c>
      <c r="V18" s="70">
        <v>0</v>
      </c>
      <c r="W18" s="70">
        <v>0</v>
      </c>
      <c r="X18" s="67"/>
      <c r="Y18" s="70">
        <v>14241080</v>
      </c>
      <c r="Z18" s="67" t="s">
        <v>143</v>
      </c>
      <c r="AA18" s="70">
        <v>14241080</v>
      </c>
      <c r="AB18" s="69">
        <v>0</v>
      </c>
      <c r="AC18" s="70">
        <v>0</v>
      </c>
      <c r="AD18" s="67"/>
      <c r="AE18" s="67"/>
      <c r="AF18" s="70">
        <v>0</v>
      </c>
      <c r="AG18" s="68">
        <v>44477</v>
      </c>
      <c r="AH18" s="67"/>
      <c r="AI18" s="67">
        <v>9</v>
      </c>
      <c r="AJ18" s="67"/>
      <c r="AK18" s="67" t="s">
        <v>108</v>
      </c>
      <c r="AL18" s="67">
        <v>1</v>
      </c>
      <c r="AM18" s="67">
        <v>21001231</v>
      </c>
      <c r="AN18" s="67">
        <v>20220722</v>
      </c>
      <c r="AO18" s="70">
        <v>14241080</v>
      </c>
      <c r="AP18" s="70">
        <v>0</v>
      </c>
      <c r="AQ18" s="68">
        <v>44867</v>
      </c>
    </row>
    <row r="19" spans="1:43" x14ac:dyDescent="0.25">
      <c r="A19" s="67">
        <v>901153925</v>
      </c>
      <c r="B19" s="67" t="s">
        <v>85</v>
      </c>
      <c r="C19" s="67" t="s">
        <v>10</v>
      </c>
      <c r="D19" s="67">
        <v>285</v>
      </c>
      <c r="E19" s="67" t="s">
        <v>144</v>
      </c>
      <c r="F19" s="67" t="s">
        <v>145</v>
      </c>
      <c r="G19" s="67" t="s">
        <v>10</v>
      </c>
      <c r="H19" s="67">
        <v>285</v>
      </c>
      <c r="I19" s="68">
        <v>44454</v>
      </c>
      <c r="J19" s="69">
        <v>7736435</v>
      </c>
      <c r="K19" s="69">
        <v>7736435</v>
      </c>
      <c r="L19" s="67" t="s">
        <v>105</v>
      </c>
      <c r="M19" s="67" t="s">
        <v>170</v>
      </c>
      <c r="N19" s="67" t="s">
        <v>96</v>
      </c>
      <c r="O19" s="69">
        <v>7736435</v>
      </c>
      <c r="P19" s="67" t="s">
        <v>146</v>
      </c>
      <c r="Q19" s="67" t="s">
        <v>89</v>
      </c>
      <c r="R19" s="70">
        <v>7736435</v>
      </c>
      <c r="S19" s="70">
        <v>0</v>
      </c>
      <c r="T19" s="70">
        <v>0</v>
      </c>
      <c r="U19" s="70">
        <v>0</v>
      </c>
      <c r="V19" s="70">
        <v>0</v>
      </c>
      <c r="W19" s="70">
        <v>0</v>
      </c>
      <c r="X19" s="67"/>
      <c r="Y19" s="70">
        <v>7736435</v>
      </c>
      <c r="Z19" s="67" t="s">
        <v>147</v>
      </c>
      <c r="AA19" s="70">
        <v>7736435</v>
      </c>
      <c r="AB19" s="69">
        <v>0</v>
      </c>
      <c r="AC19" s="70">
        <v>0</v>
      </c>
      <c r="AD19" s="67"/>
      <c r="AE19" s="67"/>
      <c r="AF19" s="70">
        <v>0</v>
      </c>
      <c r="AG19" s="68">
        <v>44477</v>
      </c>
      <c r="AH19" s="67"/>
      <c r="AI19" s="67">
        <v>9</v>
      </c>
      <c r="AJ19" s="67"/>
      <c r="AK19" s="67" t="s">
        <v>108</v>
      </c>
      <c r="AL19" s="67">
        <v>1</v>
      </c>
      <c r="AM19" s="67">
        <v>21001231</v>
      </c>
      <c r="AN19" s="67">
        <v>20220722</v>
      </c>
      <c r="AO19" s="70">
        <v>7736435</v>
      </c>
      <c r="AP19" s="70">
        <v>0</v>
      </c>
      <c r="AQ19" s="68">
        <v>44867</v>
      </c>
    </row>
    <row r="20" spans="1:43" x14ac:dyDescent="0.25">
      <c r="A20" s="67">
        <v>901153925</v>
      </c>
      <c r="B20" s="67" t="s">
        <v>85</v>
      </c>
      <c r="C20" s="67" t="s">
        <v>10</v>
      </c>
      <c r="D20" s="67">
        <v>286</v>
      </c>
      <c r="E20" s="67" t="s">
        <v>148</v>
      </c>
      <c r="F20" s="67" t="s">
        <v>149</v>
      </c>
      <c r="G20" s="67" t="s">
        <v>10</v>
      </c>
      <c r="H20" s="67">
        <v>286</v>
      </c>
      <c r="I20" s="68">
        <v>44454</v>
      </c>
      <c r="J20" s="69">
        <v>2150000</v>
      </c>
      <c r="K20" s="69">
        <v>2150000</v>
      </c>
      <c r="L20" s="67" t="s">
        <v>105</v>
      </c>
      <c r="M20" s="67" t="s">
        <v>170</v>
      </c>
      <c r="N20" s="67" t="s">
        <v>96</v>
      </c>
      <c r="O20" s="69">
        <v>2150000</v>
      </c>
      <c r="P20" s="67" t="s">
        <v>150</v>
      </c>
      <c r="Q20" s="67" t="s">
        <v>89</v>
      </c>
      <c r="R20" s="70">
        <v>2150000</v>
      </c>
      <c r="S20" s="70">
        <v>0</v>
      </c>
      <c r="T20" s="70">
        <v>0</v>
      </c>
      <c r="U20" s="70">
        <v>0</v>
      </c>
      <c r="V20" s="70">
        <v>0</v>
      </c>
      <c r="W20" s="70">
        <v>0</v>
      </c>
      <c r="X20" s="67"/>
      <c r="Y20" s="70">
        <v>2150000</v>
      </c>
      <c r="Z20" s="67" t="s">
        <v>151</v>
      </c>
      <c r="AA20" s="70">
        <v>2150000</v>
      </c>
      <c r="AB20" s="69">
        <v>0</v>
      </c>
      <c r="AC20" s="70">
        <v>0</v>
      </c>
      <c r="AD20" s="67"/>
      <c r="AE20" s="67"/>
      <c r="AF20" s="70">
        <v>0</v>
      </c>
      <c r="AG20" s="68">
        <v>44454</v>
      </c>
      <c r="AH20" s="67"/>
      <c r="AI20" s="67">
        <v>9</v>
      </c>
      <c r="AJ20" s="67"/>
      <c r="AK20" s="67" t="s">
        <v>108</v>
      </c>
      <c r="AL20" s="67">
        <v>1</v>
      </c>
      <c r="AM20" s="67">
        <v>21001231</v>
      </c>
      <c r="AN20" s="67">
        <v>20220722</v>
      </c>
      <c r="AO20" s="70">
        <v>2150000</v>
      </c>
      <c r="AP20" s="70">
        <v>0</v>
      </c>
      <c r="AQ20" s="68">
        <v>44867</v>
      </c>
    </row>
    <row r="21" spans="1:43" x14ac:dyDescent="0.25">
      <c r="A21" s="67">
        <v>901153925</v>
      </c>
      <c r="B21" s="67" t="s">
        <v>85</v>
      </c>
      <c r="C21" s="67" t="s">
        <v>10</v>
      </c>
      <c r="D21" s="67">
        <v>323</v>
      </c>
      <c r="E21" s="67" t="s">
        <v>152</v>
      </c>
      <c r="F21" s="67" t="s">
        <v>153</v>
      </c>
      <c r="G21" s="67" t="s">
        <v>10</v>
      </c>
      <c r="H21" s="67">
        <v>323</v>
      </c>
      <c r="I21" s="68">
        <v>44532</v>
      </c>
      <c r="J21" s="69">
        <v>6003590</v>
      </c>
      <c r="K21" s="69">
        <v>6003590</v>
      </c>
      <c r="L21" s="67" t="s">
        <v>105</v>
      </c>
      <c r="M21" s="67" t="s">
        <v>170</v>
      </c>
      <c r="N21" s="67" t="s">
        <v>96</v>
      </c>
      <c r="O21" s="69">
        <v>6003590</v>
      </c>
      <c r="P21" s="67" t="s">
        <v>154</v>
      </c>
      <c r="Q21" s="67" t="s">
        <v>89</v>
      </c>
      <c r="R21" s="70">
        <v>6003590</v>
      </c>
      <c r="S21" s="70">
        <v>0</v>
      </c>
      <c r="T21" s="70">
        <v>0</v>
      </c>
      <c r="U21" s="70">
        <v>0</v>
      </c>
      <c r="V21" s="70">
        <v>0</v>
      </c>
      <c r="W21" s="70">
        <v>0</v>
      </c>
      <c r="X21" s="67"/>
      <c r="Y21" s="70">
        <v>6003590</v>
      </c>
      <c r="Z21" s="67" t="s">
        <v>155</v>
      </c>
      <c r="AA21" s="70">
        <v>6003590</v>
      </c>
      <c r="AB21" s="69">
        <v>0</v>
      </c>
      <c r="AC21" s="70">
        <v>0</v>
      </c>
      <c r="AD21" s="67"/>
      <c r="AE21" s="67"/>
      <c r="AF21" s="70">
        <v>0</v>
      </c>
      <c r="AG21" s="68">
        <v>44532</v>
      </c>
      <c r="AH21" s="67"/>
      <c r="AI21" s="67">
        <v>9</v>
      </c>
      <c r="AJ21" s="67"/>
      <c r="AK21" s="67" t="s">
        <v>108</v>
      </c>
      <c r="AL21" s="67">
        <v>1</v>
      </c>
      <c r="AM21" s="67">
        <v>21001231</v>
      </c>
      <c r="AN21" s="67">
        <v>20220722</v>
      </c>
      <c r="AO21" s="70">
        <v>6003590</v>
      </c>
      <c r="AP21" s="70">
        <v>0</v>
      </c>
      <c r="AQ21" s="68">
        <v>44867</v>
      </c>
    </row>
    <row r="22" spans="1:43" x14ac:dyDescent="0.25">
      <c r="A22" s="67">
        <v>901153925</v>
      </c>
      <c r="B22" s="67" t="s">
        <v>85</v>
      </c>
      <c r="C22" s="67" t="s">
        <v>10</v>
      </c>
      <c r="D22" s="67">
        <v>328</v>
      </c>
      <c r="E22" s="67" t="s">
        <v>156</v>
      </c>
      <c r="F22" s="67" t="s">
        <v>157</v>
      </c>
      <c r="G22" s="67" t="s">
        <v>10</v>
      </c>
      <c r="H22" s="67">
        <v>328</v>
      </c>
      <c r="I22" s="68">
        <v>44541</v>
      </c>
      <c r="J22" s="69">
        <v>10698400</v>
      </c>
      <c r="K22" s="69">
        <v>10698400</v>
      </c>
      <c r="L22" s="67" t="s">
        <v>105</v>
      </c>
      <c r="M22" s="67" t="s">
        <v>170</v>
      </c>
      <c r="N22" s="67" t="s">
        <v>96</v>
      </c>
      <c r="O22" s="69">
        <v>10698400</v>
      </c>
      <c r="P22" s="67" t="s">
        <v>158</v>
      </c>
      <c r="Q22" s="67" t="s">
        <v>89</v>
      </c>
      <c r="R22" s="70">
        <v>10698400</v>
      </c>
      <c r="S22" s="70">
        <v>0</v>
      </c>
      <c r="T22" s="70">
        <v>0</v>
      </c>
      <c r="U22" s="70">
        <v>0</v>
      </c>
      <c r="V22" s="70">
        <v>0</v>
      </c>
      <c r="W22" s="70">
        <v>0</v>
      </c>
      <c r="X22" s="67"/>
      <c r="Y22" s="70">
        <v>10698400</v>
      </c>
      <c r="Z22" s="67" t="s">
        <v>159</v>
      </c>
      <c r="AA22" s="70">
        <v>10698400</v>
      </c>
      <c r="AB22" s="69">
        <v>0</v>
      </c>
      <c r="AC22" s="70">
        <v>0</v>
      </c>
      <c r="AD22" s="67"/>
      <c r="AE22" s="67"/>
      <c r="AF22" s="70">
        <v>0</v>
      </c>
      <c r="AG22" s="68">
        <v>44541</v>
      </c>
      <c r="AH22" s="67"/>
      <c r="AI22" s="67">
        <v>9</v>
      </c>
      <c r="AJ22" s="67"/>
      <c r="AK22" s="67" t="s">
        <v>108</v>
      </c>
      <c r="AL22" s="67">
        <v>1</v>
      </c>
      <c r="AM22" s="67">
        <v>21001231</v>
      </c>
      <c r="AN22" s="67">
        <v>20220722</v>
      </c>
      <c r="AO22" s="70">
        <v>10698400</v>
      </c>
      <c r="AP22" s="70">
        <v>0</v>
      </c>
      <c r="AQ22" s="68">
        <v>44867</v>
      </c>
    </row>
    <row r="23" spans="1:43" x14ac:dyDescent="0.25">
      <c r="A23" s="67">
        <v>901153925</v>
      </c>
      <c r="B23" s="67" t="s">
        <v>85</v>
      </c>
      <c r="C23" s="67" t="s">
        <v>10</v>
      </c>
      <c r="D23" s="67">
        <v>329</v>
      </c>
      <c r="E23" s="67" t="s">
        <v>160</v>
      </c>
      <c r="F23" s="67" t="s">
        <v>161</v>
      </c>
      <c r="G23" s="67" t="s">
        <v>10</v>
      </c>
      <c r="H23" s="67">
        <v>329</v>
      </c>
      <c r="I23" s="68">
        <v>44541</v>
      </c>
      <c r="J23" s="69">
        <v>4140000</v>
      </c>
      <c r="K23" s="69">
        <v>4140000</v>
      </c>
      <c r="L23" s="67" t="s">
        <v>105</v>
      </c>
      <c r="M23" s="67" t="s">
        <v>170</v>
      </c>
      <c r="N23" s="67" t="s">
        <v>96</v>
      </c>
      <c r="O23" s="69">
        <v>4140000</v>
      </c>
      <c r="P23" s="67" t="s">
        <v>162</v>
      </c>
      <c r="Q23" s="67" t="s">
        <v>89</v>
      </c>
      <c r="R23" s="70">
        <v>4140000</v>
      </c>
      <c r="S23" s="70">
        <v>0</v>
      </c>
      <c r="T23" s="70">
        <v>0</v>
      </c>
      <c r="U23" s="70">
        <v>0</v>
      </c>
      <c r="V23" s="70">
        <v>0</v>
      </c>
      <c r="W23" s="70">
        <v>0</v>
      </c>
      <c r="X23" s="67"/>
      <c r="Y23" s="70">
        <v>4140000</v>
      </c>
      <c r="Z23" s="67" t="s">
        <v>163</v>
      </c>
      <c r="AA23" s="70">
        <v>4140000</v>
      </c>
      <c r="AB23" s="69">
        <v>0</v>
      </c>
      <c r="AC23" s="70">
        <v>0</v>
      </c>
      <c r="AD23" s="67"/>
      <c r="AE23" s="67"/>
      <c r="AF23" s="70">
        <v>0</v>
      </c>
      <c r="AG23" s="68">
        <v>44541</v>
      </c>
      <c r="AH23" s="67"/>
      <c r="AI23" s="67">
        <v>9</v>
      </c>
      <c r="AJ23" s="67"/>
      <c r="AK23" s="67" t="s">
        <v>108</v>
      </c>
      <c r="AL23" s="67">
        <v>1</v>
      </c>
      <c r="AM23" s="67">
        <v>21001231</v>
      </c>
      <c r="AN23" s="67">
        <v>20220722</v>
      </c>
      <c r="AO23" s="70">
        <v>4140000</v>
      </c>
      <c r="AP23" s="70">
        <v>0</v>
      </c>
      <c r="AQ23" s="68">
        <v>44867</v>
      </c>
    </row>
    <row r="24" spans="1:43" x14ac:dyDescent="0.25">
      <c r="A24" s="67">
        <v>901153925</v>
      </c>
      <c r="B24" s="67" t="s">
        <v>85</v>
      </c>
      <c r="C24" s="67" t="s">
        <v>11</v>
      </c>
      <c r="D24" s="67">
        <v>43</v>
      </c>
      <c r="E24" s="67" t="s">
        <v>164</v>
      </c>
      <c r="F24" s="67" t="s">
        <v>165</v>
      </c>
      <c r="G24" s="67" t="s">
        <v>11</v>
      </c>
      <c r="H24" s="67">
        <v>43</v>
      </c>
      <c r="I24" s="68">
        <v>44328</v>
      </c>
      <c r="J24" s="69">
        <v>75000</v>
      </c>
      <c r="K24" s="69">
        <v>75000</v>
      </c>
      <c r="L24" s="67" t="s">
        <v>105</v>
      </c>
      <c r="M24" s="67" t="s">
        <v>170</v>
      </c>
      <c r="N24" s="67" t="s">
        <v>96</v>
      </c>
      <c r="O24" s="69">
        <v>75000</v>
      </c>
      <c r="P24" s="67" t="s">
        <v>166</v>
      </c>
      <c r="Q24" s="67" t="s">
        <v>89</v>
      </c>
      <c r="R24" s="70">
        <v>75000</v>
      </c>
      <c r="S24" s="70">
        <v>0</v>
      </c>
      <c r="T24" s="70">
        <v>0</v>
      </c>
      <c r="U24" s="70">
        <v>0</v>
      </c>
      <c r="V24" s="70">
        <v>0</v>
      </c>
      <c r="W24" s="70">
        <v>0</v>
      </c>
      <c r="X24" s="67"/>
      <c r="Y24" s="70">
        <v>75000</v>
      </c>
      <c r="Z24" s="67" t="s">
        <v>167</v>
      </c>
      <c r="AA24" s="70">
        <v>75000</v>
      </c>
      <c r="AB24" s="69">
        <v>0</v>
      </c>
      <c r="AC24" s="70">
        <v>0</v>
      </c>
      <c r="AD24" s="67"/>
      <c r="AE24" s="67"/>
      <c r="AF24" s="70">
        <v>0</v>
      </c>
      <c r="AG24" s="68">
        <v>44328</v>
      </c>
      <c r="AH24" s="67"/>
      <c r="AI24" s="67">
        <v>9</v>
      </c>
      <c r="AJ24" s="67"/>
      <c r="AK24" s="67" t="s">
        <v>108</v>
      </c>
      <c r="AL24" s="67">
        <v>1</v>
      </c>
      <c r="AM24" s="67">
        <v>21001231</v>
      </c>
      <c r="AN24" s="67">
        <v>20220722</v>
      </c>
      <c r="AO24" s="70">
        <v>75000</v>
      </c>
      <c r="AP24" s="70">
        <v>0</v>
      </c>
      <c r="AQ24" s="68">
        <v>44867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showGridLines="0" workbookViewId="0">
      <selection activeCell="C13" sqref="C13"/>
    </sheetView>
  </sheetViews>
  <sheetFormatPr baseColWidth="10" defaultRowHeight="15" x14ac:dyDescent="0.25"/>
  <cols>
    <col min="1" max="1" width="47" bestFit="1" customWidth="1"/>
    <col min="2" max="2" width="12.7109375" style="82" customWidth="1"/>
    <col min="3" max="3" width="15" style="71" customWidth="1"/>
  </cols>
  <sheetData>
    <row r="3" spans="1:3" x14ac:dyDescent="0.25">
      <c r="A3" s="77" t="s">
        <v>176</v>
      </c>
      <c r="B3" s="78" t="s">
        <v>177</v>
      </c>
      <c r="C3" s="87" t="s">
        <v>178</v>
      </c>
    </row>
    <row r="4" spans="1:3" x14ac:dyDescent="0.25">
      <c r="A4" s="73" t="s">
        <v>172</v>
      </c>
      <c r="B4" s="79">
        <v>1</v>
      </c>
      <c r="C4" s="86">
        <v>171635</v>
      </c>
    </row>
    <row r="5" spans="1:3" x14ac:dyDescent="0.25">
      <c r="A5" s="74" t="s">
        <v>174</v>
      </c>
      <c r="B5" s="80">
        <v>5</v>
      </c>
      <c r="C5" s="84">
        <v>1952694</v>
      </c>
    </row>
    <row r="6" spans="1:3" x14ac:dyDescent="0.25">
      <c r="A6" s="75" t="s">
        <v>170</v>
      </c>
      <c r="B6" s="80">
        <v>16</v>
      </c>
      <c r="C6" s="84">
        <v>60876174</v>
      </c>
    </row>
    <row r="7" spans="1:3" x14ac:dyDescent="0.25">
      <c r="A7" s="76" t="s">
        <v>175</v>
      </c>
      <c r="B7" s="81">
        <v>22</v>
      </c>
      <c r="C7" s="85">
        <v>63000503</v>
      </c>
    </row>
    <row r="8" spans="1:3" x14ac:dyDescent="0.25">
      <c r="B8"/>
      <c r="C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7" zoomScale="90" zoomScaleNormal="90" zoomScaleSheetLayoutView="100" workbookViewId="0">
      <selection activeCell="N31" sqref="N31"/>
    </sheetView>
  </sheetViews>
  <sheetFormatPr baseColWidth="10" defaultRowHeight="12.75" x14ac:dyDescent="0.2"/>
  <cols>
    <col min="1" max="1" width="1" style="14" customWidth="1"/>
    <col min="2" max="2" width="11.42578125" style="14"/>
    <col min="3" max="3" width="17.5703125" style="14" customWidth="1"/>
    <col min="4" max="4" width="11.5703125" style="14" customWidth="1"/>
    <col min="5" max="8" width="11.42578125" style="14"/>
    <col min="9" max="9" width="22.5703125" style="14" customWidth="1"/>
    <col min="10" max="10" width="14" style="14" customWidth="1"/>
    <col min="11" max="11" width="1.7109375" style="14" customWidth="1"/>
    <col min="12" max="222" width="11.42578125" style="14"/>
    <col min="223" max="223" width="4.42578125" style="14" customWidth="1"/>
    <col min="224" max="224" width="11.42578125" style="14"/>
    <col min="225" max="225" width="17.5703125" style="14" customWidth="1"/>
    <col min="226" max="226" width="11.5703125" style="14" customWidth="1"/>
    <col min="227" max="230" width="11.42578125" style="14"/>
    <col min="231" max="231" width="22.5703125" style="14" customWidth="1"/>
    <col min="232" max="232" width="14" style="14" customWidth="1"/>
    <col min="233" max="233" width="1.7109375" style="14" customWidth="1"/>
    <col min="234" max="478" width="11.42578125" style="14"/>
    <col min="479" max="479" width="4.42578125" style="14" customWidth="1"/>
    <col min="480" max="480" width="11.42578125" style="14"/>
    <col min="481" max="481" width="17.5703125" style="14" customWidth="1"/>
    <col min="482" max="482" width="11.5703125" style="14" customWidth="1"/>
    <col min="483" max="486" width="11.42578125" style="14"/>
    <col min="487" max="487" width="22.5703125" style="14" customWidth="1"/>
    <col min="488" max="488" width="14" style="14" customWidth="1"/>
    <col min="489" max="489" width="1.7109375" style="14" customWidth="1"/>
    <col min="490" max="734" width="11.42578125" style="14"/>
    <col min="735" max="735" width="4.42578125" style="14" customWidth="1"/>
    <col min="736" max="736" width="11.42578125" style="14"/>
    <col min="737" max="737" width="17.5703125" style="14" customWidth="1"/>
    <col min="738" max="738" width="11.5703125" style="14" customWidth="1"/>
    <col min="739" max="742" width="11.42578125" style="14"/>
    <col min="743" max="743" width="22.5703125" style="14" customWidth="1"/>
    <col min="744" max="744" width="14" style="14" customWidth="1"/>
    <col min="745" max="745" width="1.7109375" style="14" customWidth="1"/>
    <col min="746" max="990" width="11.42578125" style="14"/>
    <col min="991" max="991" width="4.42578125" style="14" customWidth="1"/>
    <col min="992" max="992" width="11.42578125" style="14"/>
    <col min="993" max="993" width="17.5703125" style="14" customWidth="1"/>
    <col min="994" max="994" width="11.5703125" style="14" customWidth="1"/>
    <col min="995" max="998" width="11.42578125" style="14"/>
    <col min="999" max="999" width="22.5703125" style="14" customWidth="1"/>
    <col min="1000" max="1000" width="14" style="14" customWidth="1"/>
    <col min="1001" max="1001" width="1.7109375" style="14" customWidth="1"/>
    <col min="1002" max="1246" width="11.42578125" style="14"/>
    <col min="1247" max="1247" width="4.42578125" style="14" customWidth="1"/>
    <col min="1248" max="1248" width="11.42578125" style="14"/>
    <col min="1249" max="1249" width="17.5703125" style="14" customWidth="1"/>
    <col min="1250" max="1250" width="11.5703125" style="14" customWidth="1"/>
    <col min="1251" max="1254" width="11.42578125" style="14"/>
    <col min="1255" max="1255" width="22.5703125" style="14" customWidth="1"/>
    <col min="1256" max="1256" width="14" style="14" customWidth="1"/>
    <col min="1257" max="1257" width="1.7109375" style="14" customWidth="1"/>
    <col min="1258" max="1502" width="11.42578125" style="14"/>
    <col min="1503" max="1503" width="4.42578125" style="14" customWidth="1"/>
    <col min="1504" max="1504" width="11.42578125" style="14"/>
    <col min="1505" max="1505" width="17.5703125" style="14" customWidth="1"/>
    <col min="1506" max="1506" width="11.5703125" style="14" customWidth="1"/>
    <col min="1507" max="1510" width="11.42578125" style="14"/>
    <col min="1511" max="1511" width="22.5703125" style="14" customWidth="1"/>
    <col min="1512" max="1512" width="14" style="14" customWidth="1"/>
    <col min="1513" max="1513" width="1.7109375" style="14" customWidth="1"/>
    <col min="1514" max="1758" width="11.42578125" style="14"/>
    <col min="1759" max="1759" width="4.42578125" style="14" customWidth="1"/>
    <col min="1760" max="1760" width="11.42578125" style="14"/>
    <col min="1761" max="1761" width="17.5703125" style="14" customWidth="1"/>
    <col min="1762" max="1762" width="11.5703125" style="14" customWidth="1"/>
    <col min="1763" max="1766" width="11.42578125" style="14"/>
    <col min="1767" max="1767" width="22.5703125" style="14" customWidth="1"/>
    <col min="1768" max="1768" width="14" style="14" customWidth="1"/>
    <col min="1769" max="1769" width="1.7109375" style="14" customWidth="1"/>
    <col min="1770" max="2014" width="11.42578125" style="14"/>
    <col min="2015" max="2015" width="4.42578125" style="14" customWidth="1"/>
    <col min="2016" max="2016" width="11.42578125" style="14"/>
    <col min="2017" max="2017" width="17.5703125" style="14" customWidth="1"/>
    <col min="2018" max="2018" width="11.5703125" style="14" customWidth="1"/>
    <col min="2019" max="2022" width="11.42578125" style="14"/>
    <col min="2023" max="2023" width="22.5703125" style="14" customWidth="1"/>
    <col min="2024" max="2024" width="14" style="14" customWidth="1"/>
    <col min="2025" max="2025" width="1.7109375" style="14" customWidth="1"/>
    <col min="2026" max="2270" width="11.42578125" style="14"/>
    <col min="2271" max="2271" width="4.42578125" style="14" customWidth="1"/>
    <col min="2272" max="2272" width="11.42578125" style="14"/>
    <col min="2273" max="2273" width="17.5703125" style="14" customWidth="1"/>
    <col min="2274" max="2274" width="11.5703125" style="14" customWidth="1"/>
    <col min="2275" max="2278" width="11.42578125" style="14"/>
    <col min="2279" max="2279" width="22.5703125" style="14" customWidth="1"/>
    <col min="2280" max="2280" width="14" style="14" customWidth="1"/>
    <col min="2281" max="2281" width="1.7109375" style="14" customWidth="1"/>
    <col min="2282" max="2526" width="11.42578125" style="14"/>
    <col min="2527" max="2527" width="4.42578125" style="14" customWidth="1"/>
    <col min="2528" max="2528" width="11.42578125" style="14"/>
    <col min="2529" max="2529" width="17.5703125" style="14" customWidth="1"/>
    <col min="2530" max="2530" width="11.5703125" style="14" customWidth="1"/>
    <col min="2531" max="2534" width="11.42578125" style="14"/>
    <col min="2535" max="2535" width="22.5703125" style="14" customWidth="1"/>
    <col min="2536" max="2536" width="14" style="14" customWidth="1"/>
    <col min="2537" max="2537" width="1.7109375" style="14" customWidth="1"/>
    <col min="2538" max="2782" width="11.42578125" style="14"/>
    <col min="2783" max="2783" width="4.42578125" style="14" customWidth="1"/>
    <col min="2784" max="2784" width="11.42578125" style="14"/>
    <col min="2785" max="2785" width="17.5703125" style="14" customWidth="1"/>
    <col min="2786" max="2786" width="11.5703125" style="14" customWidth="1"/>
    <col min="2787" max="2790" width="11.42578125" style="14"/>
    <col min="2791" max="2791" width="22.5703125" style="14" customWidth="1"/>
    <col min="2792" max="2792" width="14" style="14" customWidth="1"/>
    <col min="2793" max="2793" width="1.7109375" style="14" customWidth="1"/>
    <col min="2794" max="3038" width="11.42578125" style="14"/>
    <col min="3039" max="3039" width="4.42578125" style="14" customWidth="1"/>
    <col min="3040" max="3040" width="11.42578125" style="14"/>
    <col min="3041" max="3041" width="17.5703125" style="14" customWidth="1"/>
    <col min="3042" max="3042" width="11.5703125" style="14" customWidth="1"/>
    <col min="3043" max="3046" width="11.42578125" style="14"/>
    <col min="3047" max="3047" width="22.5703125" style="14" customWidth="1"/>
    <col min="3048" max="3048" width="14" style="14" customWidth="1"/>
    <col min="3049" max="3049" width="1.7109375" style="14" customWidth="1"/>
    <col min="3050" max="3294" width="11.42578125" style="14"/>
    <col min="3295" max="3295" width="4.42578125" style="14" customWidth="1"/>
    <col min="3296" max="3296" width="11.42578125" style="14"/>
    <col min="3297" max="3297" width="17.5703125" style="14" customWidth="1"/>
    <col min="3298" max="3298" width="11.5703125" style="14" customWidth="1"/>
    <col min="3299" max="3302" width="11.42578125" style="14"/>
    <col min="3303" max="3303" width="22.5703125" style="14" customWidth="1"/>
    <col min="3304" max="3304" width="14" style="14" customWidth="1"/>
    <col min="3305" max="3305" width="1.7109375" style="14" customWidth="1"/>
    <col min="3306" max="3550" width="11.42578125" style="14"/>
    <col min="3551" max="3551" width="4.42578125" style="14" customWidth="1"/>
    <col min="3552" max="3552" width="11.42578125" style="14"/>
    <col min="3553" max="3553" width="17.5703125" style="14" customWidth="1"/>
    <col min="3554" max="3554" width="11.5703125" style="14" customWidth="1"/>
    <col min="3555" max="3558" width="11.42578125" style="14"/>
    <col min="3559" max="3559" width="22.5703125" style="14" customWidth="1"/>
    <col min="3560" max="3560" width="14" style="14" customWidth="1"/>
    <col min="3561" max="3561" width="1.7109375" style="14" customWidth="1"/>
    <col min="3562" max="3806" width="11.42578125" style="14"/>
    <col min="3807" max="3807" width="4.42578125" style="14" customWidth="1"/>
    <col min="3808" max="3808" width="11.42578125" style="14"/>
    <col min="3809" max="3809" width="17.5703125" style="14" customWidth="1"/>
    <col min="3810" max="3810" width="11.5703125" style="14" customWidth="1"/>
    <col min="3811" max="3814" width="11.42578125" style="14"/>
    <col min="3815" max="3815" width="22.5703125" style="14" customWidth="1"/>
    <col min="3816" max="3816" width="14" style="14" customWidth="1"/>
    <col min="3817" max="3817" width="1.7109375" style="14" customWidth="1"/>
    <col min="3818" max="4062" width="11.42578125" style="14"/>
    <col min="4063" max="4063" width="4.42578125" style="14" customWidth="1"/>
    <col min="4064" max="4064" width="11.42578125" style="14"/>
    <col min="4065" max="4065" width="17.5703125" style="14" customWidth="1"/>
    <col min="4066" max="4066" width="11.5703125" style="14" customWidth="1"/>
    <col min="4067" max="4070" width="11.42578125" style="14"/>
    <col min="4071" max="4071" width="22.5703125" style="14" customWidth="1"/>
    <col min="4072" max="4072" width="14" style="14" customWidth="1"/>
    <col min="4073" max="4073" width="1.7109375" style="14" customWidth="1"/>
    <col min="4074" max="4318" width="11.42578125" style="14"/>
    <col min="4319" max="4319" width="4.42578125" style="14" customWidth="1"/>
    <col min="4320" max="4320" width="11.42578125" style="14"/>
    <col min="4321" max="4321" width="17.5703125" style="14" customWidth="1"/>
    <col min="4322" max="4322" width="11.5703125" style="14" customWidth="1"/>
    <col min="4323" max="4326" width="11.42578125" style="14"/>
    <col min="4327" max="4327" width="22.5703125" style="14" customWidth="1"/>
    <col min="4328" max="4328" width="14" style="14" customWidth="1"/>
    <col min="4329" max="4329" width="1.7109375" style="14" customWidth="1"/>
    <col min="4330" max="4574" width="11.42578125" style="14"/>
    <col min="4575" max="4575" width="4.42578125" style="14" customWidth="1"/>
    <col min="4576" max="4576" width="11.42578125" style="14"/>
    <col min="4577" max="4577" width="17.5703125" style="14" customWidth="1"/>
    <col min="4578" max="4578" width="11.5703125" style="14" customWidth="1"/>
    <col min="4579" max="4582" width="11.42578125" style="14"/>
    <col min="4583" max="4583" width="22.5703125" style="14" customWidth="1"/>
    <col min="4584" max="4584" width="14" style="14" customWidth="1"/>
    <col min="4585" max="4585" width="1.7109375" style="14" customWidth="1"/>
    <col min="4586" max="4830" width="11.42578125" style="14"/>
    <col min="4831" max="4831" width="4.42578125" style="14" customWidth="1"/>
    <col min="4832" max="4832" width="11.42578125" style="14"/>
    <col min="4833" max="4833" width="17.5703125" style="14" customWidth="1"/>
    <col min="4834" max="4834" width="11.5703125" style="14" customWidth="1"/>
    <col min="4835" max="4838" width="11.42578125" style="14"/>
    <col min="4839" max="4839" width="22.5703125" style="14" customWidth="1"/>
    <col min="4840" max="4840" width="14" style="14" customWidth="1"/>
    <col min="4841" max="4841" width="1.7109375" style="14" customWidth="1"/>
    <col min="4842" max="5086" width="11.42578125" style="14"/>
    <col min="5087" max="5087" width="4.42578125" style="14" customWidth="1"/>
    <col min="5088" max="5088" width="11.42578125" style="14"/>
    <col min="5089" max="5089" width="17.5703125" style="14" customWidth="1"/>
    <col min="5090" max="5090" width="11.5703125" style="14" customWidth="1"/>
    <col min="5091" max="5094" width="11.42578125" style="14"/>
    <col min="5095" max="5095" width="22.5703125" style="14" customWidth="1"/>
    <col min="5096" max="5096" width="14" style="14" customWidth="1"/>
    <col min="5097" max="5097" width="1.7109375" style="14" customWidth="1"/>
    <col min="5098" max="5342" width="11.42578125" style="14"/>
    <col min="5343" max="5343" width="4.42578125" style="14" customWidth="1"/>
    <col min="5344" max="5344" width="11.42578125" style="14"/>
    <col min="5345" max="5345" width="17.5703125" style="14" customWidth="1"/>
    <col min="5346" max="5346" width="11.5703125" style="14" customWidth="1"/>
    <col min="5347" max="5350" width="11.42578125" style="14"/>
    <col min="5351" max="5351" width="22.5703125" style="14" customWidth="1"/>
    <col min="5352" max="5352" width="14" style="14" customWidth="1"/>
    <col min="5353" max="5353" width="1.7109375" style="14" customWidth="1"/>
    <col min="5354" max="5598" width="11.42578125" style="14"/>
    <col min="5599" max="5599" width="4.42578125" style="14" customWidth="1"/>
    <col min="5600" max="5600" width="11.42578125" style="14"/>
    <col min="5601" max="5601" width="17.5703125" style="14" customWidth="1"/>
    <col min="5602" max="5602" width="11.5703125" style="14" customWidth="1"/>
    <col min="5603" max="5606" width="11.42578125" style="14"/>
    <col min="5607" max="5607" width="22.5703125" style="14" customWidth="1"/>
    <col min="5608" max="5608" width="14" style="14" customWidth="1"/>
    <col min="5609" max="5609" width="1.7109375" style="14" customWidth="1"/>
    <col min="5610" max="5854" width="11.42578125" style="14"/>
    <col min="5855" max="5855" width="4.42578125" style="14" customWidth="1"/>
    <col min="5856" max="5856" width="11.42578125" style="14"/>
    <col min="5857" max="5857" width="17.5703125" style="14" customWidth="1"/>
    <col min="5858" max="5858" width="11.5703125" style="14" customWidth="1"/>
    <col min="5859" max="5862" width="11.42578125" style="14"/>
    <col min="5863" max="5863" width="22.5703125" style="14" customWidth="1"/>
    <col min="5864" max="5864" width="14" style="14" customWidth="1"/>
    <col min="5865" max="5865" width="1.7109375" style="14" customWidth="1"/>
    <col min="5866" max="6110" width="11.42578125" style="14"/>
    <col min="6111" max="6111" width="4.42578125" style="14" customWidth="1"/>
    <col min="6112" max="6112" width="11.42578125" style="14"/>
    <col min="6113" max="6113" width="17.5703125" style="14" customWidth="1"/>
    <col min="6114" max="6114" width="11.5703125" style="14" customWidth="1"/>
    <col min="6115" max="6118" width="11.42578125" style="14"/>
    <col min="6119" max="6119" width="22.5703125" style="14" customWidth="1"/>
    <col min="6120" max="6120" width="14" style="14" customWidth="1"/>
    <col min="6121" max="6121" width="1.7109375" style="14" customWidth="1"/>
    <col min="6122" max="6366" width="11.42578125" style="14"/>
    <col min="6367" max="6367" width="4.42578125" style="14" customWidth="1"/>
    <col min="6368" max="6368" width="11.42578125" style="14"/>
    <col min="6369" max="6369" width="17.5703125" style="14" customWidth="1"/>
    <col min="6370" max="6370" width="11.5703125" style="14" customWidth="1"/>
    <col min="6371" max="6374" width="11.42578125" style="14"/>
    <col min="6375" max="6375" width="22.5703125" style="14" customWidth="1"/>
    <col min="6376" max="6376" width="14" style="14" customWidth="1"/>
    <col min="6377" max="6377" width="1.7109375" style="14" customWidth="1"/>
    <col min="6378" max="6622" width="11.42578125" style="14"/>
    <col min="6623" max="6623" width="4.42578125" style="14" customWidth="1"/>
    <col min="6624" max="6624" width="11.42578125" style="14"/>
    <col min="6625" max="6625" width="17.5703125" style="14" customWidth="1"/>
    <col min="6626" max="6626" width="11.5703125" style="14" customWidth="1"/>
    <col min="6627" max="6630" width="11.42578125" style="14"/>
    <col min="6631" max="6631" width="22.5703125" style="14" customWidth="1"/>
    <col min="6632" max="6632" width="14" style="14" customWidth="1"/>
    <col min="6633" max="6633" width="1.7109375" style="14" customWidth="1"/>
    <col min="6634" max="6878" width="11.42578125" style="14"/>
    <col min="6879" max="6879" width="4.42578125" style="14" customWidth="1"/>
    <col min="6880" max="6880" width="11.42578125" style="14"/>
    <col min="6881" max="6881" width="17.5703125" style="14" customWidth="1"/>
    <col min="6882" max="6882" width="11.5703125" style="14" customWidth="1"/>
    <col min="6883" max="6886" width="11.42578125" style="14"/>
    <col min="6887" max="6887" width="22.5703125" style="14" customWidth="1"/>
    <col min="6888" max="6888" width="14" style="14" customWidth="1"/>
    <col min="6889" max="6889" width="1.7109375" style="14" customWidth="1"/>
    <col min="6890" max="7134" width="11.42578125" style="14"/>
    <col min="7135" max="7135" width="4.42578125" style="14" customWidth="1"/>
    <col min="7136" max="7136" width="11.42578125" style="14"/>
    <col min="7137" max="7137" width="17.5703125" style="14" customWidth="1"/>
    <col min="7138" max="7138" width="11.5703125" style="14" customWidth="1"/>
    <col min="7139" max="7142" width="11.42578125" style="14"/>
    <col min="7143" max="7143" width="22.5703125" style="14" customWidth="1"/>
    <col min="7144" max="7144" width="14" style="14" customWidth="1"/>
    <col min="7145" max="7145" width="1.7109375" style="14" customWidth="1"/>
    <col min="7146" max="7390" width="11.42578125" style="14"/>
    <col min="7391" max="7391" width="4.42578125" style="14" customWidth="1"/>
    <col min="7392" max="7392" width="11.42578125" style="14"/>
    <col min="7393" max="7393" width="17.5703125" style="14" customWidth="1"/>
    <col min="7394" max="7394" width="11.5703125" style="14" customWidth="1"/>
    <col min="7395" max="7398" width="11.42578125" style="14"/>
    <col min="7399" max="7399" width="22.5703125" style="14" customWidth="1"/>
    <col min="7400" max="7400" width="14" style="14" customWidth="1"/>
    <col min="7401" max="7401" width="1.7109375" style="14" customWidth="1"/>
    <col min="7402" max="7646" width="11.42578125" style="14"/>
    <col min="7647" max="7647" width="4.42578125" style="14" customWidth="1"/>
    <col min="7648" max="7648" width="11.42578125" style="14"/>
    <col min="7649" max="7649" width="17.5703125" style="14" customWidth="1"/>
    <col min="7650" max="7650" width="11.5703125" style="14" customWidth="1"/>
    <col min="7651" max="7654" width="11.42578125" style="14"/>
    <col min="7655" max="7655" width="22.5703125" style="14" customWidth="1"/>
    <col min="7656" max="7656" width="14" style="14" customWidth="1"/>
    <col min="7657" max="7657" width="1.7109375" style="14" customWidth="1"/>
    <col min="7658" max="7902" width="11.42578125" style="14"/>
    <col min="7903" max="7903" width="4.42578125" style="14" customWidth="1"/>
    <col min="7904" max="7904" width="11.42578125" style="14"/>
    <col min="7905" max="7905" width="17.5703125" style="14" customWidth="1"/>
    <col min="7906" max="7906" width="11.5703125" style="14" customWidth="1"/>
    <col min="7907" max="7910" width="11.42578125" style="14"/>
    <col min="7911" max="7911" width="22.5703125" style="14" customWidth="1"/>
    <col min="7912" max="7912" width="14" style="14" customWidth="1"/>
    <col min="7913" max="7913" width="1.7109375" style="14" customWidth="1"/>
    <col min="7914" max="8158" width="11.42578125" style="14"/>
    <col min="8159" max="8159" width="4.42578125" style="14" customWidth="1"/>
    <col min="8160" max="8160" width="11.42578125" style="14"/>
    <col min="8161" max="8161" width="17.5703125" style="14" customWidth="1"/>
    <col min="8162" max="8162" width="11.5703125" style="14" customWidth="1"/>
    <col min="8163" max="8166" width="11.42578125" style="14"/>
    <col min="8167" max="8167" width="22.5703125" style="14" customWidth="1"/>
    <col min="8168" max="8168" width="14" style="14" customWidth="1"/>
    <col min="8169" max="8169" width="1.7109375" style="14" customWidth="1"/>
    <col min="8170" max="8414" width="11.42578125" style="14"/>
    <col min="8415" max="8415" width="4.42578125" style="14" customWidth="1"/>
    <col min="8416" max="8416" width="11.42578125" style="14"/>
    <col min="8417" max="8417" width="17.5703125" style="14" customWidth="1"/>
    <col min="8418" max="8418" width="11.5703125" style="14" customWidth="1"/>
    <col min="8419" max="8422" width="11.42578125" style="14"/>
    <col min="8423" max="8423" width="22.5703125" style="14" customWidth="1"/>
    <col min="8424" max="8424" width="14" style="14" customWidth="1"/>
    <col min="8425" max="8425" width="1.7109375" style="14" customWidth="1"/>
    <col min="8426" max="8670" width="11.42578125" style="14"/>
    <col min="8671" max="8671" width="4.42578125" style="14" customWidth="1"/>
    <col min="8672" max="8672" width="11.42578125" style="14"/>
    <col min="8673" max="8673" width="17.5703125" style="14" customWidth="1"/>
    <col min="8674" max="8674" width="11.5703125" style="14" customWidth="1"/>
    <col min="8675" max="8678" width="11.42578125" style="14"/>
    <col min="8679" max="8679" width="22.5703125" style="14" customWidth="1"/>
    <col min="8680" max="8680" width="14" style="14" customWidth="1"/>
    <col min="8681" max="8681" width="1.7109375" style="14" customWidth="1"/>
    <col min="8682" max="8926" width="11.42578125" style="14"/>
    <col min="8927" max="8927" width="4.42578125" style="14" customWidth="1"/>
    <col min="8928" max="8928" width="11.42578125" style="14"/>
    <col min="8929" max="8929" width="17.5703125" style="14" customWidth="1"/>
    <col min="8930" max="8930" width="11.5703125" style="14" customWidth="1"/>
    <col min="8931" max="8934" width="11.42578125" style="14"/>
    <col min="8935" max="8935" width="22.5703125" style="14" customWidth="1"/>
    <col min="8936" max="8936" width="14" style="14" customWidth="1"/>
    <col min="8937" max="8937" width="1.7109375" style="14" customWidth="1"/>
    <col min="8938" max="9182" width="11.42578125" style="14"/>
    <col min="9183" max="9183" width="4.42578125" style="14" customWidth="1"/>
    <col min="9184" max="9184" width="11.42578125" style="14"/>
    <col min="9185" max="9185" width="17.5703125" style="14" customWidth="1"/>
    <col min="9186" max="9186" width="11.5703125" style="14" customWidth="1"/>
    <col min="9187" max="9190" width="11.42578125" style="14"/>
    <col min="9191" max="9191" width="22.5703125" style="14" customWidth="1"/>
    <col min="9192" max="9192" width="14" style="14" customWidth="1"/>
    <col min="9193" max="9193" width="1.7109375" style="14" customWidth="1"/>
    <col min="9194" max="9438" width="11.42578125" style="14"/>
    <col min="9439" max="9439" width="4.42578125" style="14" customWidth="1"/>
    <col min="9440" max="9440" width="11.42578125" style="14"/>
    <col min="9441" max="9441" width="17.5703125" style="14" customWidth="1"/>
    <col min="9442" max="9442" width="11.5703125" style="14" customWidth="1"/>
    <col min="9443" max="9446" width="11.42578125" style="14"/>
    <col min="9447" max="9447" width="22.5703125" style="14" customWidth="1"/>
    <col min="9448" max="9448" width="14" style="14" customWidth="1"/>
    <col min="9449" max="9449" width="1.7109375" style="14" customWidth="1"/>
    <col min="9450" max="9694" width="11.42578125" style="14"/>
    <col min="9695" max="9695" width="4.42578125" style="14" customWidth="1"/>
    <col min="9696" max="9696" width="11.42578125" style="14"/>
    <col min="9697" max="9697" width="17.5703125" style="14" customWidth="1"/>
    <col min="9698" max="9698" width="11.5703125" style="14" customWidth="1"/>
    <col min="9699" max="9702" width="11.42578125" style="14"/>
    <col min="9703" max="9703" width="22.5703125" style="14" customWidth="1"/>
    <col min="9704" max="9704" width="14" style="14" customWidth="1"/>
    <col min="9705" max="9705" width="1.7109375" style="14" customWidth="1"/>
    <col min="9706" max="9950" width="11.42578125" style="14"/>
    <col min="9951" max="9951" width="4.42578125" style="14" customWidth="1"/>
    <col min="9952" max="9952" width="11.42578125" style="14"/>
    <col min="9953" max="9953" width="17.5703125" style="14" customWidth="1"/>
    <col min="9954" max="9954" width="11.5703125" style="14" customWidth="1"/>
    <col min="9955" max="9958" width="11.42578125" style="14"/>
    <col min="9959" max="9959" width="22.5703125" style="14" customWidth="1"/>
    <col min="9960" max="9960" width="14" style="14" customWidth="1"/>
    <col min="9961" max="9961" width="1.7109375" style="14" customWidth="1"/>
    <col min="9962" max="10206" width="11.42578125" style="14"/>
    <col min="10207" max="10207" width="4.42578125" style="14" customWidth="1"/>
    <col min="10208" max="10208" width="11.42578125" style="14"/>
    <col min="10209" max="10209" width="17.5703125" style="14" customWidth="1"/>
    <col min="10210" max="10210" width="11.5703125" style="14" customWidth="1"/>
    <col min="10211" max="10214" width="11.42578125" style="14"/>
    <col min="10215" max="10215" width="22.5703125" style="14" customWidth="1"/>
    <col min="10216" max="10216" width="14" style="14" customWidth="1"/>
    <col min="10217" max="10217" width="1.7109375" style="14" customWidth="1"/>
    <col min="10218" max="10462" width="11.42578125" style="14"/>
    <col min="10463" max="10463" width="4.42578125" style="14" customWidth="1"/>
    <col min="10464" max="10464" width="11.42578125" style="14"/>
    <col min="10465" max="10465" width="17.5703125" style="14" customWidth="1"/>
    <col min="10466" max="10466" width="11.5703125" style="14" customWidth="1"/>
    <col min="10467" max="10470" width="11.42578125" style="14"/>
    <col min="10471" max="10471" width="22.5703125" style="14" customWidth="1"/>
    <col min="10472" max="10472" width="14" style="14" customWidth="1"/>
    <col min="10473" max="10473" width="1.7109375" style="14" customWidth="1"/>
    <col min="10474" max="10718" width="11.42578125" style="14"/>
    <col min="10719" max="10719" width="4.42578125" style="14" customWidth="1"/>
    <col min="10720" max="10720" width="11.42578125" style="14"/>
    <col min="10721" max="10721" width="17.5703125" style="14" customWidth="1"/>
    <col min="10722" max="10722" width="11.5703125" style="14" customWidth="1"/>
    <col min="10723" max="10726" width="11.42578125" style="14"/>
    <col min="10727" max="10727" width="22.5703125" style="14" customWidth="1"/>
    <col min="10728" max="10728" width="14" style="14" customWidth="1"/>
    <col min="10729" max="10729" width="1.7109375" style="14" customWidth="1"/>
    <col min="10730" max="10974" width="11.42578125" style="14"/>
    <col min="10975" max="10975" width="4.42578125" style="14" customWidth="1"/>
    <col min="10976" max="10976" width="11.42578125" style="14"/>
    <col min="10977" max="10977" width="17.5703125" style="14" customWidth="1"/>
    <col min="10978" max="10978" width="11.5703125" style="14" customWidth="1"/>
    <col min="10979" max="10982" width="11.42578125" style="14"/>
    <col min="10983" max="10983" width="22.5703125" style="14" customWidth="1"/>
    <col min="10984" max="10984" width="14" style="14" customWidth="1"/>
    <col min="10985" max="10985" width="1.7109375" style="14" customWidth="1"/>
    <col min="10986" max="11230" width="11.42578125" style="14"/>
    <col min="11231" max="11231" width="4.42578125" style="14" customWidth="1"/>
    <col min="11232" max="11232" width="11.42578125" style="14"/>
    <col min="11233" max="11233" width="17.5703125" style="14" customWidth="1"/>
    <col min="11234" max="11234" width="11.5703125" style="14" customWidth="1"/>
    <col min="11235" max="11238" width="11.42578125" style="14"/>
    <col min="11239" max="11239" width="22.5703125" style="14" customWidth="1"/>
    <col min="11240" max="11240" width="14" style="14" customWidth="1"/>
    <col min="11241" max="11241" width="1.7109375" style="14" customWidth="1"/>
    <col min="11242" max="11486" width="11.42578125" style="14"/>
    <col min="11487" max="11487" width="4.42578125" style="14" customWidth="1"/>
    <col min="11488" max="11488" width="11.42578125" style="14"/>
    <col min="11489" max="11489" width="17.5703125" style="14" customWidth="1"/>
    <col min="11490" max="11490" width="11.5703125" style="14" customWidth="1"/>
    <col min="11491" max="11494" width="11.42578125" style="14"/>
    <col min="11495" max="11495" width="22.5703125" style="14" customWidth="1"/>
    <col min="11496" max="11496" width="14" style="14" customWidth="1"/>
    <col min="11497" max="11497" width="1.7109375" style="14" customWidth="1"/>
    <col min="11498" max="11742" width="11.42578125" style="14"/>
    <col min="11743" max="11743" width="4.42578125" style="14" customWidth="1"/>
    <col min="11744" max="11744" width="11.42578125" style="14"/>
    <col min="11745" max="11745" width="17.5703125" style="14" customWidth="1"/>
    <col min="11746" max="11746" width="11.5703125" style="14" customWidth="1"/>
    <col min="11747" max="11750" width="11.42578125" style="14"/>
    <col min="11751" max="11751" width="22.5703125" style="14" customWidth="1"/>
    <col min="11752" max="11752" width="14" style="14" customWidth="1"/>
    <col min="11753" max="11753" width="1.7109375" style="14" customWidth="1"/>
    <col min="11754" max="11998" width="11.42578125" style="14"/>
    <col min="11999" max="11999" width="4.42578125" style="14" customWidth="1"/>
    <col min="12000" max="12000" width="11.42578125" style="14"/>
    <col min="12001" max="12001" width="17.5703125" style="14" customWidth="1"/>
    <col min="12002" max="12002" width="11.5703125" style="14" customWidth="1"/>
    <col min="12003" max="12006" width="11.42578125" style="14"/>
    <col min="12007" max="12007" width="22.5703125" style="14" customWidth="1"/>
    <col min="12008" max="12008" width="14" style="14" customWidth="1"/>
    <col min="12009" max="12009" width="1.7109375" style="14" customWidth="1"/>
    <col min="12010" max="12254" width="11.42578125" style="14"/>
    <col min="12255" max="12255" width="4.42578125" style="14" customWidth="1"/>
    <col min="12256" max="12256" width="11.42578125" style="14"/>
    <col min="12257" max="12257" width="17.5703125" style="14" customWidth="1"/>
    <col min="12258" max="12258" width="11.5703125" style="14" customWidth="1"/>
    <col min="12259" max="12262" width="11.42578125" style="14"/>
    <col min="12263" max="12263" width="22.5703125" style="14" customWidth="1"/>
    <col min="12264" max="12264" width="14" style="14" customWidth="1"/>
    <col min="12265" max="12265" width="1.7109375" style="14" customWidth="1"/>
    <col min="12266" max="12510" width="11.42578125" style="14"/>
    <col min="12511" max="12511" width="4.42578125" style="14" customWidth="1"/>
    <col min="12512" max="12512" width="11.42578125" style="14"/>
    <col min="12513" max="12513" width="17.5703125" style="14" customWidth="1"/>
    <col min="12514" max="12514" width="11.5703125" style="14" customWidth="1"/>
    <col min="12515" max="12518" width="11.42578125" style="14"/>
    <col min="12519" max="12519" width="22.5703125" style="14" customWidth="1"/>
    <col min="12520" max="12520" width="14" style="14" customWidth="1"/>
    <col min="12521" max="12521" width="1.7109375" style="14" customWidth="1"/>
    <col min="12522" max="12766" width="11.42578125" style="14"/>
    <col min="12767" max="12767" width="4.42578125" style="14" customWidth="1"/>
    <col min="12768" max="12768" width="11.42578125" style="14"/>
    <col min="12769" max="12769" width="17.5703125" style="14" customWidth="1"/>
    <col min="12770" max="12770" width="11.5703125" style="14" customWidth="1"/>
    <col min="12771" max="12774" width="11.42578125" style="14"/>
    <col min="12775" max="12775" width="22.5703125" style="14" customWidth="1"/>
    <col min="12776" max="12776" width="14" style="14" customWidth="1"/>
    <col min="12777" max="12777" width="1.7109375" style="14" customWidth="1"/>
    <col min="12778" max="13022" width="11.42578125" style="14"/>
    <col min="13023" max="13023" width="4.42578125" style="14" customWidth="1"/>
    <col min="13024" max="13024" width="11.42578125" style="14"/>
    <col min="13025" max="13025" width="17.5703125" style="14" customWidth="1"/>
    <col min="13026" max="13026" width="11.5703125" style="14" customWidth="1"/>
    <col min="13027" max="13030" width="11.42578125" style="14"/>
    <col min="13031" max="13031" width="22.5703125" style="14" customWidth="1"/>
    <col min="13032" max="13032" width="14" style="14" customWidth="1"/>
    <col min="13033" max="13033" width="1.7109375" style="14" customWidth="1"/>
    <col min="13034" max="13278" width="11.42578125" style="14"/>
    <col min="13279" max="13279" width="4.42578125" style="14" customWidth="1"/>
    <col min="13280" max="13280" width="11.42578125" style="14"/>
    <col min="13281" max="13281" width="17.5703125" style="14" customWidth="1"/>
    <col min="13282" max="13282" width="11.5703125" style="14" customWidth="1"/>
    <col min="13283" max="13286" width="11.42578125" style="14"/>
    <col min="13287" max="13287" width="22.5703125" style="14" customWidth="1"/>
    <col min="13288" max="13288" width="14" style="14" customWidth="1"/>
    <col min="13289" max="13289" width="1.7109375" style="14" customWidth="1"/>
    <col min="13290" max="13534" width="11.42578125" style="14"/>
    <col min="13535" max="13535" width="4.42578125" style="14" customWidth="1"/>
    <col min="13536" max="13536" width="11.42578125" style="14"/>
    <col min="13537" max="13537" width="17.5703125" style="14" customWidth="1"/>
    <col min="13538" max="13538" width="11.5703125" style="14" customWidth="1"/>
    <col min="13539" max="13542" width="11.42578125" style="14"/>
    <col min="13543" max="13543" width="22.5703125" style="14" customWidth="1"/>
    <col min="13544" max="13544" width="14" style="14" customWidth="1"/>
    <col min="13545" max="13545" width="1.7109375" style="14" customWidth="1"/>
    <col min="13546" max="13790" width="11.42578125" style="14"/>
    <col min="13791" max="13791" width="4.42578125" style="14" customWidth="1"/>
    <col min="13792" max="13792" width="11.42578125" style="14"/>
    <col min="13793" max="13793" width="17.5703125" style="14" customWidth="1"/>
    <col min="13794" max="13794" width="11.5703125" style="14" customWidth="1"/>
    <col min="13795" max="13798" width="11.42578125" style="14"/>
    <col min="13799" max="13799" width="22.5703125" style="14" customWidth="1"/>
    <col min="13800" max="13800" width="14" style="14" customWidth="1"/>
    <col min="13801" max="13801" width="1.7109375" style="14" customWidth="1"/>
    <col min="13802" max="14046" width="11.42578125" style="14"/>
    <col min="14047" max="14047" width="4.42578125" style="14" customWidth="1"/>
    <col min="14048" max="14048" width="11.42578125" style="14"/>
    <col min="14049" max="14049" width="17.5703125" style="14" customWidth="1"/>
    <col min="14050" max="14050" width="11.5703125" style="14" customWidth="1"/>
    <col min="14051" max="14054" width="11.42578125" style="14"/>
    <col min="14055" max="14055" width="22.5703125" style="14" customWidth="1"/>
    <col min="14056" max="14056" width="14" style="14" customWidth="1"/>
    <col min="14057" max="14057" width="1.7109375" style="14" customWidth="1"/>
    <col min="14058" max="14302" width="11.42578125" style="14"/>
    <col min="14303" max="14303" width="4.42578125" style="14" customWidth="1"/>
    <col min="14304" max="14304" width="11.42578125" style="14"/>
    <col min="14305" max="14305" width="17.5703125" style="14" customWidth="1"/>
    <col min="14306" max="14306" width="11.5703125" style="14" customWidth="1"/>
    <col min="14307" max="14310" width="11.42578125" style="14"/>
    <col min="14311" max="14311" width="22.5703125" style="14" customWidth="1"/>
    <col min="14312" max="14312" width="14" style="14" customWidth="1"/>
    <col min="14313" max="14313" width="1.7109375" style="14" customWidth="1"/>
    <col min="14314" max="14558" width="11.42578125" style="14"/>
    <col min="14559" max="14559" width="4.42578125" style="14" customWidth="1"/>
    <col min="14560" max="14560" width="11.42578125" style="14"/>
    <col min="14561" max="14561" width="17.5703125" style="14" customWidth="1"/>
    <col min="14562" max="14562" width="11.5703125" style="14" customWidth="1"/>
    <col min="14563" max="14566" width="11.42578125" style="14"/>
    <col min="14567" max="14567" width="22.5703125" style="14" customWidth="1"/>
    <col min="14568" max="14568" width="14" style="14" customWidth="1"/>
    <col min="14569" max="14569" width="1.7109375" style="14" customWidth="1"/>
    <col min="14570" max="14814" width="11.42578125" style="14"/>
    <col min="14815" max="14815" width="4.42578125" style="14" customWidth="1"/>
    <col min="14816" max="14816" width="11.42578125" style="14"/>
    <col min="14817" max="14817" width="17.5703125" style="14" customWidth="1"/>
    <col min="14818" max="14818" width="11.5703125" style="14" customWidth="1"/>
    <col min="14819" max="14822" width="11.42578125" style="14"/>
    <col min="14823" max="14823" width="22.5703125" style="14" customWidth="1"/>
    <col min="14824" max="14824" width="14" style="14" customWidth="1"/>
    <col min="14825" max="14825" width="1.7109375" style="14" customWidth="1"/>
    <col min="14826" max="15070" width="11.42578125" style="14"/>
    <col min="15071" max="15071" width="4.42578125" style="14" customWidth="1"/>
    <col min="15072" max="15072" width="11.42578125" style="14"/>
    <col min="15073" max="15073" width="17.5703125" style="14" customWidth="1"/>
    <col min="15074" max="15074" width="11.5703125" style="14" customWidth="1"/>
    <col min="15075" max="15078" width="11.42578125" style="14"/>
    <col min="15079" max="15079" width="22.5703125" style="14" customWidth="1"/>
    <col min="15080" max="15080" width="14" style="14" customWidth="1"/>
    <col min="15081" max="15081" width="1.7109375" style="14" customWidth="1"/>
    <col min="15082" max="15326" width="11.42578125" style="14"/>
    <col min="15327" max="15327" width="4.42578125" style="14" customWidth="1"/>
    <col min="15328" max="15328" width="11.42578125" style="14"/>
    <col min="15329" max="15329" width="17.5703125" style="14" customWidth="1"/>
    <col min="15330" max="15330" width="11.5703125" style="14" customWidth="1"/>
    <col min="15331" max="15334" width="11.42578125" style="14"/>
    <col min="15335" max="15335" width="22.5703125" style="14" customWidth="1"/>
    <col min="15336" max="15336" width="14" style="14" customWidth="1"/>
    <col min="15337" max="15337" width="1.7109375" style="14" customWidth="1"/>
    <col min="15338" max="15582" width="11.42578125" style="14"/>
    <col min="15583" max="15583" width="4.42578125" style="14" customWidth="1"/>
    <col min="15584" max="15584" width="11.42578125" style="14"/>
    <col min="15585" max="15585" width="17.5703125" style="14" customWidth="1"/>
    <col min="15586" max="15586" width="11.5703125" style="14" customWidth="1"/>
    <col min="15587" max="15590" width="11.42578125" style="14"/>
    <col min="15591" max="15591" width="22.5703125" style="14" customWidth="1"/>
    <col min="15592" max="15592" width="14" style="14" customWidth="1"/>
    <col min="15593" max="15593" width="1.7109375" style="14" customWidth="1"/>
    <col min="15594" max="15838" width="11.42578125" style="14"/>
    <col min="15839" max="15839" width="4.42578125" style="14" customWidth="1"/>
    <col min="15840" max="15840" width="11.42578125" style="14"/>
    <col min="15841" max="15841" width="17.5703125" style="14" customWidth="1"/>
    <col min="15842" max="15842" width="11.5703125" style="14" customWidth="1"/>
    <col min="15843" max="15846" width="11.42578125" style="14"/>
    <col min="15847" max="15847" width="22.5703125" style="14" customWidth="1"/>
    <col min="15848" max="15848" width="14" style="14" customWidth="1"/>
    <col min="15849" max="15849" width="1.7109375" style="14" customWidth="1"/>
    <col min="15850" max="16094" width="11.42578125" style="14"/>
    <col min="16095" max="16095" width="4.42578125" style="14" customWidth="1"/>
    <col min="16096" max="16096" width="11.42578125" style="14"/>
    <col min="16097" max="16097" width="17.5703125" style="14" customWidth="1"/>
    <col min="16098" max="16098" width="11.5703125" style="14" customWidth="1"/>
    <col min="16099" max="16102" width="11.42578125" style="14"/>
    <col min="16103" max="16103" width="22.5703125" style="14" customWidth="1"/>
    <col min="16104" max="16104" width="14" style="14" customWidth="1"/>
    <col min="16105" max="16105" width="1.7109375" style="14" customWidth="1"/>
    <col min="16106" max="16384" width="11.42578125" style="14"/>
  </cols>
  <sheetData>
    <row r="1" spans="2:10" ht="6" customHeight="1" thickBot="1" x14ac:dyDescent="0.25"/>
    <row r="2" spans="2:10" ht="19.5" customHeight="1" x14ac:dyDescent="0.2">
      <c r="B2" s="15"/>
      <c r="C2" s="16"/>
      <c r="D2" s="17" t="s">
        <v>19</v>
      </c>
      <c r="E2" s="18"/>
      <c r="F2" s="18"/>
      <c r="G2" s="18"/>
      <c r="H2" s="18"/>
      <c r="I2" s="19"/>
      <c r="J2" s="20" t="s">
        <v>20</v>
      </c>
    </row>
    <row r="3" spans="2:10" ht="13.5" thickBot="1" x14ac:dyDescent="0.25">
      <c r="B3" s="21"/>
      <c r="C3" s="22"/>
      <c r="D3" s="23"/>
      <c r="E3" s="24"/>
      <c r="F3" s="24"/>
      <c r="G3" s="24"/>
      <c r="H3" s="24"/>
      <c r="I3" s="25"/>
      <c r="J3" s="26"/>
    </row>
    <row r="4" spans="2:10" x14ac:dyDescent="0.2">
      <c r="B4" s="21"/>
      <c r="C4" s="22"/>
      <c r="D4" s="17" t="s">
        <v>21</v>
      </c>
      <c r="E4" s="18"/>
      <c r="F4" s="18"/>
      <c r="G4" s="18"/>
      <c r="H4" s="18"/>
      <c r="I4" s="19"/>
      <c r="J4" s="20" t="s">
        <v>22</v>
      </c>
    </row>
    <row r="5" spans="2:10" x14ac:dyDescent="0.2">
      <c r="B5" s="21"/>
      <c r="C5" s="22"/>
      <c r="D5" s="27"/>
      <c r="E5" s="28"/>
      <c r="F5" s="28"/>
      <c r="G5" s="28"/>
      <c r="H5" s="28"/>
      <c r="I5" s="29"/>
      <c r="J5" s="30"/>
    </row>
    <row r="6" spans="2:10" ht="13.5" thickBot="1" x14ac:dyDescent="0.25">
      <c r="B6" s="31"/>
      <c r="C6" s="32"/>
      <c r="D6" s="23"/>
      <c r="E6" s="24"/>
      <c r="F6" s="24"/>
      <c r="G6" s="24"/>
      <c r="H6" s="24"/>
      <c r="I6" s="25"/>
      <c r="J6" s="26"/>
    </row>
    <row r="7" spans="2:10" x14ac:dyDescent="0.2">
      <c r="B7" s="33"/>
      <c r="J7" s="34"/>
    </row>
    <row r="8" spans="2:10" x14ac:dyDescent="0.2">
      <c r="B8" s="33"/>
      <c r="J8" s="34"/>
    </row>
    <row r="9" spans="2:10" x14ac:dyDescent="0.2">
      <c r="B9" s="33"/>
      <c r="J9" s="34"/>
    </row>
    <row r="10" spans="2:10" x14ac:dyDescent="0.2">
      <c r="B10" s="33"/>
      <c r="C10" s="35" t="s">
        <v>23</v>
      </c>
      <c r="E10" s="36"/>
      <c r="J10" s="34"/>
    </row>
    <row r="11" spans="2:10" x14ac:dyDescent="0.2">
      <c r="B11" s="33"/>
      <c r="J11" s="34"/>
    </row>
    <row r="12" spans="2:10" x14ac:dyDescent="0.2">
      <c r="B12" s="33"/>
      <c r="C12" s="35" t="s">
        <v>168</v>
      </c>
      <c r="J12" s="34"/>
    </row>
    <row r="13" spans="2:10" x14ac:dyDescent="0.2">
      <c r="B13" s="33"/>
      <c r="C13" s="35" t="s">
        <v>169</v>
      </c>
      <c r="J13" s="34"/>
    </row>
    <row r="14" spans="2:10" x14ac:dyDescent="0.2">
      <c r="B14" s="33"/>
      <c r="J14" s="34"/>
    </row>
    <row r="15" spans="2:10" x14ac:dyDescent="0.2">
      <c r="B15" s="33"/>
      <c r="C15" s="14" t="s">
        <v>179</v>
      </c>
      <c r="J15" s="34"/>
    </row>
    <row r="16" spans="2:10" x14ac:dyDescent="0.2">
      <c r="B16" s="33"/>
      <c r="C16" s="37"/>
      <c r="J16" s="34"/>
    </row>
    <row r="17" spans="2:10" x14ac:dyDescent="0.2">
      <c r="B17" s="33"/>
      <c r="C17" s="14" t="s">
        <v>180</v>
      </c>
      <c r="D17" s="36"/>
      <c r="H17" s="38" t="s">
        <v>24</v>
      </c>
      <c r="I17" s="38" t="s">
        <v>25</v>
      </c>
      <c r="J17" s="34"/>
    </row>
    <row r="18" spans="2:10" x14ac:dyDescent="0.2">
      <c r="B18" s="33"/>
      <c r="C18" s="35" t="s">
        <v>26</v>
      </c>
      <c r="D18" s="35"/>
      <c r="E18" s="35"/>
      <c r="F18" s="35"/>
      <c r="H18" s="39">
        <v>22</v>
      </c>
      <c r="I18" s="83">
        <v>63000503</v>
      </c>
      <c r="J18" s="34"/>
    </row>
    <row r="19" spans="2:10" x14ac:dyDescent="0.2">
      <c r="B19" s="33"/>
      <c r="C19" s="14" t="s">
        <v>27</v>
      </c>
      <c r="H19" s="40">
        <v>1</v>
      </c>
      <c r="I19" s="41">
        <v>171635</v>
      </c>
      <c r="J19" s="34"/>
    </row>
    <row r="20" spans="2:10" x14ac:dyDescent="0.2">
      <c r="B20" s="33"/>
      <c r="C20" s="14" t="s">
        <v>28</v>
      </c>
      <c r="H20" s="40">
        <v>0</v>
      </c>
      <c r="I20" s="41">
        <v>0</v>
      </c>
      <c r="J20" s="34"/>
    </row>
    <row r="21" spans="2:10" x14ac:dyDescent="0.2">
      <c r="B21" s="33"/>
      <c r="C21" s="14" t="s">
        <v>29</v>
      </c>
      <c r="H21" s="40">
        <v>0</v>
      </c>
      <c r="I21" s="42">
        <v>0</v>
      </c>
      <c r="J21" s="34"/>
    </row>
    <row r="22" spans="2:10" x14ac:dyDescent="0.2">
      <c r="B22" s="33"/>
      <c r="C22" s="14" t="s">
        <v>170</v>
      </c>
      <c r="H22" s="40">
        <v>16</v>
      </c>
      <c r="I22" s="41">
        <v>60876174</v>
      </c>
      <c r="J22" s="34"/>
    </row>
    <row r="23" spans="2:10" ht="13.5" thickBot="1" x14ac:dyDescent="0.25">
      <c r="B23" s="33"/>
      <c r="C23" s="14" t="s">
        <v>30</v>
      </c>
      <c r="H23" s="43">
        <v>0</v>
      </c>
      <c r="I23" s="44">
        <v>0</v>
      </c>
      <c r="J23" s="34"/>
    </row>
    <row r="24" spans="2:10" x14ac:dyDescent="0.2">
      <c r="B24" s="33"/>
      <c r="C24" s="35" t="s">
        <v>31</v>
      </c>
      <c r="D24" s="35"/>
      <c r="E24" s="35"/>
      <c r="F24" s="35"/>
      <c r="H24" s="39">
        <f>H19+H20+H21+H22+H23</f>
        <v>17</v>
      </c>
      <c r="I24" s="45">
        <f>I19+I20+I21+I22+I23</f>
        <v>61047809</v>
      </c>
      <c r="J24" s="34"/>
    </row>
    <row r="25" spans="2:10" x14ac:dyDescent="0.2">
      <c r="B25" s="33"/>
      <c r="C25" s="14" t="s">
        <v>32</v>
      </c>
      <c r="H25" s="40">
        <v>5</v>
      </c>
      <c r="I25" s="41">
        <v>1952694</v>
      </c>
      <c r="J25" s="34"/>
    </row>
    <row r="26" spans="2:10" x14ac:dyDescent="0.2">
      <c r="B26" s="33"/>
      <c r="C26" s="14" t="s">
        <v>33</v>
      </c>
      <c r="H26" s="40">
        <v>0</v>
      </c>
      <c r="I26" s="41">
        <v>0</v>
      </c>
      <c r="J26" s="34"/>
    </row>
    <row r="27" spans="2:10" ht="13.5" thickBot="1" x14ac:dyDescent="0.25">
      <c r="B27" s="33"/>
      <c r="C27" s="14" t="s">
        <v>34</v>
      </c>
      <c r="H27" s="43">
        <v>0</v>
      </c>
      <c r="I27" s="44">
        <v>0</v>
      </c>
      <c r="J27" s="34"/>
    </row>
    <row r="28" spans="2:10" x14ac:dyDescent="0.2">
      <c r="B28" s="33"/>
      <c r="C28" s="35" t="s">
        <v>35</v>
      </c>
      <c r="D28" s="35"/>
      <c r="E28" s="35"/>
      <c r="F28" s="35"/>
      <c r="H28" s="39">
        <f>H25+H26+H27</f>
        <v>5</v>
      </c>
      <c r="I28" s="45">
        <f>I25+I26+I27</f>
        <v>1952694</v>
      </c>
      <c r="J28" s="34"/>
    </row>
    <row r="29" spans="2:10" ht="13.5" thickBot="1" x14ac:dyDescent="0.25">
      <c r="B29" s="33"/>
      <c r="C29" s="14" t="s">
        <v>36</v>
      </c>
      <c r="D29" s="35"/>
      <c r="E29" s="35"/>
      <c r="F29" s="35"/>
      <c r="H29" s="43">
        <v>0</v>
      </c>
      <c r="I29" s="44">
        <v>0</v>
      </c>
      <c r="J29" s="34"/>
    </row>
    <row r="30" spans="2:10" x14ac:dyDescent="0.2">
      <c r="B30" s="33"/>
      <c r="C30" s="35" t="s">
        <v>37</v>
      </c>
      <c r="D30" s="35"/>
      <c r="E30" s="35"/>
      <c r="F30" s="35"/>
      <c r="H30" s="40">
        <f>H29</f>
        <v>0</v>
      </c>
      <c r="I30" s="41">
        <f>I29</f>
        <v>0</v>
      </c>
      <c r="J30" s="34"/>
    </row>
    <row r="31" spans="2:10" x14ac:dyDescent="0.2">
      <c r="B31" s="33"/>
      <c r="C31" s="35"/>
      <c r="D31" s="35"/>
      <c r="E31" s="35"/>
      <c r="F31" s="35"/>
      <c r="H31" s="46"/>
      <c r="I31" s="45"/>
      <c r="J31" s="34"/>
    </row>
    <row r="32" spans="2:10" ht="13.5" thickBot="1" x14ac:dyDescent="0.25">
      <c r="B32" s="33"/>
      <c r="C32" s="35" t="s">
        <v>38</v>
      </c>
      <c r="D32" s="35"/>
      <c r="H32" s="47">
        <f>H24+H28+H30</f>
        <v>22</v>
      </c>
      <c r="I32" s="48">
        <f>I24+I28+I30</f>
        <v>63000503</v>
      </c>
      <c r="J32" s="34"/>
    </row>
    <row r="33" spans="2:10" ht="13.5" thickTop="1" x14ac:dyDescent="0.2">
      <c r="B33" s="33"/>
      <c r="C33" s="35"/>
      <c r="D33" s="35"/>
      <c r="H33" s="49"/>
      <c r="I33" s="41"/>
      <c r="J33" s="34"/>
    </row>
    <row r="34" spans="2:10" x14ac:dyDescent="0.2">
      <c r="B34" s="33"/>
      <c r="G34" s="49"/>
      <c r="H34" s="49"/>
      <c r="I34" s="49"/>
      <c r="J34" s="34"/>
    </row>
    <row r="35" spans="2:10" x14ac:dyDescent="0.2">
      <c r="B35" s="33"/>
      <c r="G35" s="49"/>
      <c r="H35" s="49"/>
      <c r="I35" s="49"/>
      <c r="J35" s="34"/>
    </row>
    <row r="36" spans="2:10" x14ac:dyDescent="0.2">
      <c r="B36" s="33"/>
      <c r="G36" s="49"/>
      <c r="H36" s="49"/>
      <c r="I36" s="49"/>
      <c r="J36" s="34"/>
    </row>
    <row r="37" spans="2:10" ht="13.5" thickBot="1" x14ac:dyDescent="0.25">
      <c r="B37" s="33"/>
      <c r="C37" s="50"/>
      <c r="D37" s="50"/>
      <c r="G37" s="51" t="s">
        <v>39</v>
      </c>
      <c r="H37" s="50"/>
      <c r="I37" s="49"/>
      <c r="J37" s="34"/>
    </row>
    <row r="38" spans="2:10" ht="4.5" customHeight="1" x14ac:dyDescent="0.2">
      <c r="B38" s="33"/>
      <c r="C38" s="49"/>
      <c r="D38" s="49"/>
      <c r="G38" s="49"/>
      <c r="H38" s="49"/>
      <c r="I38" s="49"/>
      <c r="J38" s="34"/>
    </row>
    <row r="39" spans="2:10" x14ac:dyDescent="0.2">
      <c r="B39" s="33"/>
      <c r="C39" s="35" t="s">
        <v>40</v>
      </c>
      <c r="G39" s="52" t="s">
        <v>41</v>
      </c>
      <c r="H39" s="49"/>
      <c r="I39" s="49"/>
      <c r="J39" s="34"/>
    </row>
    <row r="40" spans="2:10" x14ac:dyDescent="0.2">
      <c r="B40" s="33"/>
      <c r="G40" s="49"/>
      <c r="H40" s="49"/>
      <c r="I40" s="49"/>
      <c r="J40" s="34"/>
    </row>
    <row r="41" spans="2:10" ht="18.75" customHeight="1" thickBot="1" x14ac:dyDescent="0.25">
      <c r="B41" s="53"/>
      <c r="C41" s="54"/>
      <c r="D41" s="54"/>
      <c r="E41" s="54"/>
      <c r="F41" s="54"/>
      <c r="G41" s="50"/>
      <c r="H41" s="50"/>
      <c r="I41" s="50"/>
      <c r="J41" s="55"/>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CNLTESO003</dc:creator>
  <cp:lastModifiedBy>Geraldine Valencia Zambrano</cp:lastModifiedBy>
  <dcterms:created xsi:type="dcterms:W3CDTF">2022-10-28T19:03:39Z</dcterms:created>
  <dcterms:modified xsi:type="dcterms:W3CDTF">2022-11-02T16:06:00Z</dcterms:modified>
</cp:coreProperties>
</file>