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890701033 ESE SAN RAFAEL DEL ESPINAL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5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  <c r="H5" i="1" l="1"/>
</calcChain>
</file>

<file path=xl/sharedStrings.xml><?xml version="1.0" encoding="utf-8"?>
<sst xmlns="http://schemas.openxmlformats.org/spreadsheetml/2006/main" count="105" uniqueCount="91">
  <si>
    <t>COMFENALCO VALLE EPS</t>
  </si>
  <si>
    <t>Entidad</t>
  </si>
  <si>
    <t>Fecha Factura</t>
  </si>
  <si>
    <t>Fecha Radicado</t>
  </si>
  <si>
    <t>Factura</t>
  </si>
  <si>
    <t>Vr Factura</t>
  </si>
  <si>
    <t>Saldo Factura</t>
  </si>
  <si>
    <t>Nit IPS</t>
  </si>
  <si>
    <t>Nombre IPS</t>
  </si>
  <si>
    <t>HOSPITAL SAN RAFAEL DE EL ESPINAL ESE</t>
  </si>
  <si>
    <t>FOR-CSA-018</t>
  </si>
  <si>
    <t>HOJA 1 DE 2</t>
  </si>
  <si>
    <t>RESUMEN DE CARTERA REVISADA POR LA EPS</t>
  </si>
  <si>
    <t>VERSION 1</t>
  </si>
  <si>
    <t>SANTIAGO DE CALI , NOVIEMBRE 02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</si>
  <si>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</si>
  <si>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</si>
  <si>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</si>
  <si>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</si>
  <si>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</si>
  <si>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</si>
  <si>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</si>
  <si>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</si>
  <si>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</si>
  <si>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</si>
  <si>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</si>
  <si>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</si>
  <si>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</si>
  <si>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</si>
  <si>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</si>
  <si>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</si>
  <si>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</si>
  <si>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</si>
  <si>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</si>
  <si>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</si>
  <si>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</si>
  <si>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</si>
  <si>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</si>
  <si>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</si>
  <si>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</si>
  <si>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</si>
  <si>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</si>
  <si>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</si>
  <si>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</si>
  <si>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</si>
  <si>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</si>
  <si>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02 NOVIEMBRE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</si>
  <si>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</si>
  <si>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</si>
  <si>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</si>
  <si>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</si>
  <si>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</si>
  <si>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</si>
  <si>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</si>
  <si>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</si>
  <si>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</si>
  <si>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</si>
  <si>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</si>
  <si>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</si>
  <si>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</si>
  <si>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</si>
  <si>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</si>
  <si>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</si>
  <si>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</si>
  <si>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</si>
  <si>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</si>
  <si>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</si>
  <si>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</si>
  <si>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</si>
  <si>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</si>
  <si>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</si>
  <si>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</si>
  <si>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</si>
  <si>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FECHA DE CORTE</t>
  </si>
  <si>
    <t>_4117701</t>
  </si>
  <si>
    <t>890701033_4117701</t>
  </si>
  <si>
    <t>A)Factura no radicada en ERP</t>
  </si>
  <si>
    <t>no_cruza</t>
  </si>
  <si>
    <t>_4132155</t>
  </si>
  <si>
    <t>890701033_4132155</t>
  </si>
  <si>
    <t>_4242537</t>
  </si>
  <si>
    <t>890701033_4242537</t>
  </si>
  <si>
    <t>FACTURA NO RADICADA</t>
  </si>
  <si>
    <t>Total general</t>
  </si>
  <si>
    <t>Tipificación</t>
  </si>
  <si>
    <t>Cant Facturas</t>
  </si>
  <si>
    <t>Saldo Facturas</t>
  </si>
  <si>
    <t>Señores : HOSPITAL SAN RAFAEL DE EL ESPINAL ESE</t>
  </si>
  <si>
    <t>NIT: 890701033</t>
  </si>
  <si>
    <t>Con Corte al dia :30/09/2022</t>
  </si>
  <si>
    <t>A continuacion me permito remitir nuestra respuesta al estado de cartera presentado en la fecha: 31/10/2022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</si>
</sst>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  <numFmt numFmtId="167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72">
    <xf numFmtId="0" fontId="0" fillId="0" borderId="0" xfId="0"/>
    <xf numFmtId="0" fontId="2" fillId="0" borderId="0" xfId="0" applyFont="1"/>
    <xf numFmtId="164" fontId="0" fillId="0" borderId="0" xfId="1" applyNumberFormat="1" applyFont="1"/>
    <xf numFmtId="14" fontId="2" fillId="0" borderId="0" xfId="0" applyNumberFormat="1" applyFont="1"/>
    <xf numFmtId="14" fontId="0" fillId="0" borderId="0" xfId="0" applyNumberFormat="1"/>
    <xf numFmtId="164" fontId="0" fillId="0" borderId="0" xfId="0" applyNumberFormat="1"/>
    <xf numFmtId="0" fontId="4" fillId="0" borderId="0" xfId="2" applyFont="1"/>
    <xf numFmtId="0" fontId="4" fillId="0" borderId="1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/>
    </xf>
    <xf numFmtId="0" fontId="5" fillId="0" borderId="1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4" fillId="0" borderId="5" xfId="2" applyFont="1" applyBorder="1"/>
    <xf numFmtId="0" fontId="4" fillId="0" borderId="6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8" xfId="2" applyNumberFormat="1" applyFont="1" applyBorder="1" applyAlignment="1">
      <alignment horizontal="center"/>
    </xf>
    <xf numFmtId="165" fontId="4" fillId="0" borderId="8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2" xfId="2" applyNumberFormat="1" applyFont="1" applyBorder="1" applyAlignment="1">
      <alignment horizontal="center"/>
    </xf>
    <xf numFmtId="165" fontId="5" fillId="0" borderId="12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8" xfId="2" applyNumberFormat="1" applyFont="1" applyBorder="1"/>
    <xf numFmtId="165" fontId="5" fillId="0" borderId="8" xfId="2" applyNumberFormat="1" applyFont="1" applyBorder="1"/>
    <xf numFmtId="165" fontId="5" fillId="0" borderId="0" xfId="2" applyNumberFormat="1" applyFont="1"/>
    <xf numFmtId="0" fontId="4" fillId="0" borderId="7" xfId="2" applyFont="1" applyBorder="1"/>
    <xf numFmtId="0" fontId="4" fillId="0" borderId="8" xfId="2" applyFont="1" applyBorder="1"/>
    <xf numFmtId="0" fontId="4" fillId="0" borderId="9" xfId="2" applyFont="1" applyBorder="1"/>
    <xf numFmtId="0" fontId="2" fillId="0" borderId="13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4" fontId="2" fillId="0" borderId="13" xfId="1" applyNumberFormat="1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7" fontId="2" fillId="0" borderId="13" xfId="1" applyNumberFormat="1" applyFont="1" applyBorder="1" applyAlignment="1">
      <alignment horizontal="center" vertical="center" wrapText="1"/>
    </xf>
    <xf numFmtId="167" fontId="2" fillId="4" borderId="13" xfId="1" applyNumberFormat="1" applyFont="1" applyFill="1" applyBorder="1" applyAlignment="1">
      <alignment horizontal="center" vertical="center" wrapText="1"/>
    </xf>
    <xf numFmtId="167" fontId="2" fillId="3" borderId="13" xfId="1" applyNumberFormat="1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4" fontId="0" fillId="0" borderId="13" xfId="1" applyNumberFormat="1" applyFont="1" applyBorder="1"/>
    <xf numFmtId="167" fontId="0" fillId="0" borderId="13" xfId="1" applyNumberFormat="1" applyFont="1" applyBorder="1"/>
    <xf numFmtId="164" fontId="2" fillId="0" borderId="0" xfId="1" applyNumberFormat="1" applyFont="1"/>
    <xf numFmtId="0" fontId="0" fillId="0" borderId="0" xfId="0" applyAlignment="1">
      <alignment horizontal="center"/>
    </xf>
    <xf numFmtId="0" fontId="0" fillId="0" borderId="14" xfId="0" pivotButton="1" applyBorder="1"/>
    <xf numFmtId="0" fontId="0" fillId="0" borderId="15" xfId="0" applyBorder="1" applyAlignment="1">
      <alignment horizontal="center"/>
    </xf>
    <xf numFmtId="164" fontId="0" fillId="0" borderId="16" xfId="1" applyNumberFormat="1" applyFont="1" applyBorder="1"/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64" fontId="0" fillId="0" borderId="21" xfId="1" applyNumberFormat="1" applyFont="1" applyBorder="1"/>
    <xf numFmtId="166" fontId="5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1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67.432918055558" createdVersion="5" refreshedVersion="5" minRefreshableVersion="3" recordCount="3">
  <cacheSource type="worksheet">
    <worksheetSource ref="A2:AN5" sheet="ESTADO DE CADA FACTURA"/>
  </cacheSource>
  <cacheFields count="40">
    <cacheField name="NIT IPS" numFmtId="0">
      <sharedItems containsSemiMixedTypes="0" containsString="0" containsNumber="1" containsInteger="1" minValue="890701033" maxValue="890701033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4117701" maxValue="4242537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8-09T00:00:00" maxDate="2021-12-05T00:00:00"/>
    </cacheField>
    <cacheField name="VALOR FACT IPS" numFmtId="164">
      <sharedItems containsSemiMixedTypes="0" containsString="0" containsNumber="1" containsInteger="1" minValue="62956" maxValue="28971136"/>
    </cacheField>
    <cacheField name="SALDO FACT IPS" numFmtId="164">
      <sharedItems containsSemiMixedTypes="0" containsString="0" containsNumber="1" containsInteger="1" minValue="62956" maxValue="28971136"/>
    </cacheField>
    <cacheField name="OBSERVACION SASS" numFmtId="0">
      <sharedItems/>
    </cacheField>
    <cacheField name="ESTADO EPS 02 NOVIEMBRE" numFmtId="0">
      <sharedItems count="1">
        <s v="FACTURA NO RADICADA"/>
      </sharedItems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6-30T00:00:00" maxDate="2022-07-0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7">
      <sharedItems containsSemiMixedTypes="0" containsString="0" containsNumber="1" containsInteger="1" minValue="0" maxValue="0"/>
    </cacheField>
    <cacheField name="VALOR GLOSA ACEPTADA REPORTADO CIRCULAR 030" numFmtId="167">
      <sharedItems containsSemiMixedTypes="0" containsString="0" containsNumber="1" containsInteger="1" minValue="0" maxValue="0"/>
    </cacheField>
    <cacheField name="FECHA DE CORTE" numFmtId="14">
      <sharedItems containsSemiMixedTypes="0" containsNonDate="0" containsDate="1" containsString="0" minDate="2022-11-02T00:00:00" maxDate="2022-11-03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90701033"/>
    <s v="HOSPITAL SAN RAFAEL DE EL ESPINAL ESE"/>
    <m/>
    <n v="4117701"/>
    <s v="_4117701"/>
    <s v="890701033_4117701"/>
    <m/>
    <m/>
    <d v="2021-08-09T00:00:00"/>
    <n v="62956"/>
    <n v="6295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6-30T00:00:00"/>
    <m/>
    <m/>
    <m/>
    <m/>
    <m/>
    <m/>
    <m/>
    <n v="0"/>
    <n v="0"/>
    <d v="2022-11-02T00:00:00"/>
  </r>
  <r>
    <n v="890701033"/>
    <s v="HOSPITAL SAN RAFAEL DE EL ESPINAL ESE"/>
    <m/>
    <n v="4132155"/>
    <s v="_4132155"/>
    <s v="890701033_4132155"/>
    <m/>
    <m/>
    <d v="2021-08-25T00:00:00"/>
    <n v="66395"/>
    <n v="66395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6-30T00:00:00"/>
    <m/>
    <m/>
    <m/>
    <m/>
    <m/>
    <m/>
    <m/>
    <n v="0"/>
    <n v="0"/>
    <d v="2022-11-02T00:00:00"/>
  </r>
  <r>
    <n v="890701033"/>
    <s v="HOSPITAL SAN RAFAEL DE EL ESPINAL ESE"/>
    <m/>
    <n v="4242537"/>
    <s v="_4242537"/>
    <s v="890701033_4242537"/>
    <m/>
    <m/>
    <d v="2021-12-04T00:00:00"/>
    <n v="28971136"/>
    <n v="2897113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6-30T00:00:00"/>
    <m/>
    <m/>
    <m/>
    <m/>
    <m/>
    <m/>
    <m/>
    <n v="0"/>
    <n v="0"/>
    <d v="2022-11-02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5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E14" sqref="E14"/>
    </sheetView>
  </sheetViews>
  <sheetFormatPr baseColWidth="10" defaultColWidth="9.140625" defaultRowHeight="15" x14ac:dyDescent="0.25"/>
  <cols>
    <col min="1" max="1" width="10" bestFit="1" customWidth="1"/>
    <col min="2" max="2" width="37.5703125" bestFit="1" customWidth="1"/>
    <col min="3" max="3" width="23" bestFit="1" customWidth="1"/>
    <col min="4" max="4" width="8" bestFit="1" customWidth="1"/>
    <col min="5" max="5" width="13" style="4" bestFit="1" customWidth="1"/>
    <col min="6" max="6" width="14.5703125" style="4" bestFit="1" customWidth="1"/>
    <col min="7" max="8" width="14.140625" bestFit="1" customWidth="1"/>
  </cols>
  <sheetData>
    <row r="1" spans="1:8" x14ac:dyDescent="0.25">
      <c r="A1" s="1" t="s">
        <v>7</v>
      </c>
      <c r="B1" s="1" t="s">
        <v>8</v>
      </c>
      <c r="C1" s="1" t="s">
        <v>1</v>
      </c>
      <c r="D1" s="1" t="s">
        <v>4</v>
      </c>
      <c r="E1" s="3" t="s">
        <v>2</v>
      </c>
      <c r="F1" s="3" t="s">
        <v>3</v>
      </c>
      <c r="G1" s="1" t="s">
        <v>5</v>
      </c>
      <c r="H1" s="1" t="s">
        <v>6</v>
      </c>
    </row>
    <row r="2" spans="1:8" x14ac:dyDescent="0.25">
      <c r="A2">
        <v>890701033</v>
      </c>
      <c r="B2" t="s">
        <v>9</v>
      </c>
      <c r="C2" t="s">
        <v>0</v>
      </c>
      <c r="D2">
        <v>4117701</v>
      </c>
      <c r="E2" s="4">
        <v>44417</v>
      </c>
      <c r="F2" s="4">
        <v>44742</v>
      </c>
      <c r="G2" s="2">
        <v>62956</v>
      </c>
      <c r="H2" s="2">
        <v>62956</v>
      </c>
    </row>
    <row r="3" spans="1:8" x14ac:dyDescent="0.25">
      <c r="A3">
        <v>890701033</v>
      </c>
      <c r="B3" t="s">
        <v>9</v>
      </c>
      <c r="C3" t="s">
        <v>0</v>
      </c>
      <c r="D3">
        <v>4132155</v>
      </c>
      <c r="E3" s="4">
        <v>44433</v>
      </c>
      <c r="F3" s="4">
        <v>44742</v>
      </c>
      <c r="G3" s="2">
        <v>66395</v>
      </c>
      <c r="H3" s="2">
        <v>66395</v>
      </c>
    </row>
    <row r="4" spans="1:8" x14ac:dyDescent="0.25">
      <c r="A4">
        <v>890701033</v>
      </c>
      <c r="B4" t="s">
        <v>9</v>
      </c>
      <c r="C4" t="s">
        <v>0</v>
      </c>
      <c r="D4">
        <v>4242537</v>
      </c>
      <c r="E4" s="4">
        <v>44534</v>
      </c>
      <c r="F4" s="4">
        <v>44742</v>
      </c>
      <c r="G4" s="2">
        <v>28971136</v>
      </c>
      <c r="H4" s="2">
        <v>28971136</v>
      </c>
    </row>
    <row r="5" spans="1:8" x14ac:dyDescent="0.25">
      <c r="H5" s="5">
        <f>SUM(H2:H4)</f>
        <v>29100487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"/>
  <sheetViews>
    <sheetView workbookViewId="0">
      <selection activeCell="I11" sqref="I11"/>
    </sheetView>
  </sheetViews>
  <sheetFormatPr baseColWidth="10" defaultRowHeight="15" x14ac:dyDescent="0.25"/>
  <cols>
    <col min="2" max="2" width="37.5703125" bestFit="1" customWidth="1"/>
    <col min="3" max="3" width="7.42578125" bestFit="1" customWidth="1"/>
    <col min="6" max="6" width="18.140625" bestFit="1" customWidth="1"/>
    <col min="10" max="11" width="14.140625" bestFit="1" customWidth="1"/>
    <col min="13" max="13" width="22.42578125" bestFit="1" customWidth="1"/>
  </cols>
  <sheetData>
    <row r="1" spans="1:40" x14ac:dyDescent="0.25">
      <c r="J1" s="60">
        <f>SUBTOTAL(9,J3:J5)</f>
        <v>29100487</v>
      </c>
      <c r="K1" s="60">
        <f>SUBTOTAL(9,K3:K5)</f>
        <v>29100487</v>
      </c>
    </row>
    <row r="2" spans="1:40" ht="105" x14ac:dyDescent="0.25">
      <c r="A2" s="48" t="s">
        <v>34</v>
      </c>
      <c r="B2" s="48" t="s">
        <v>35</v>
      </c>
      <c r="C2" s="48" t="s">
        <v>36</v>
      </c>
      <c r="D2" s="48" t="s">
        <v>37</v>
      </c>
      <c r="E2" s="48" t="s">
        <v>38</v>
      </c>
      <c r="F2" s="49" t="s">
        <v>39</v>
      </c>
      <c r="G2" s="48" t="s">
        <v>40</v>
      </c>
      <c r="H2" s="48" t="s">
        <v>41</v>
      </c>
      <c r="I2" s="48" t="s">
        <v>42</v>
      </c>
      <c r="J2" s="50" t="s">
        <v>43</v>
      </c>
      <c r="K2" s="50" t="s">
        <v>44</v>
      </c>
      <c r="L2" s="48" t="s">
        <v>45</v>
      </c>
      <c r="M2" s="51" t="s">
        <v>46</v>
      </c>
      <c r="N2" s="48" t="s">
        <v>47</v>
      </c>
      <c r="O2" s="52" t="s">
        <v>48</v>
      </c>
      <c r="P2" s="52" t="s">
        <v>49</v>
      </c>
      <c r="Q2" s="52" t="s">
        <v>50</v>
      </c>
      <c r="R2" s="52" t="s">
        <v>51</v>
      </c>
      <c r="S2" s="52" t="s">
        <v>52</v>
      </c>
      <c r="T2" s="53" t="s">
        <v>53</v>
      </c>
      <c r="U2" s="53" t="s">
        <v>54</v>
      </c>
      <c r="V2" s="53" t="s">
        <v>55</v>
      </c>
      <c r="W2" s="53" t="s">
        <v>56</v>
      </c>
      <c r="X2" s="52" t="s">
        <v>57</v>
      </c>
      <c r="Y2" s="54" t="s">
        <v>58</v>
      </c>
      <c r="Z2" s="54" t="s">
        <v>59</v>
      </c>
      <c r="AA2" s="51" t="s">
        <v>60</v>
      </c>
      <c r="AB2" s="51" t="s">
        <v>61</v>
      </c>
      <c r="AC2" s="54" t="s">
        <v>62</v>
      </c>
      <c r="AD2" s="48" t="s">
        <v>63</v>
      </c>
      <c r="AE2" s="48" t="s">
        <v>64</v>
      </c>
      <c r="AF2" s="55" t="s">
        <v>65</v>
      </c>
      <c r="AG2" s="48" t="s">
        <v>66</v>
      </c>
      <c r="AH2" s="48" t="s">
        <v>67</v>
      </c>
      <c r="AI2" s="48" t="s">
        <v>68</v>
      </c>
      <c r="AJ2" s="48" t="s">
        <v>69</v>
      </c>
      <c r="AK2" s="48" t="s">
        <v>70</v>
      </c>
      <c r="AL2" s="52" t="s">
        <v>71</v>
      </c>
      <c r="AM2" s="52" t="s">
        <v>72</v>
      </c>
      <c r="AN2" s="48" t="s">
        <v>73</v>
      </c>
    </row>
    <row r="3" spans="1:40" x14ac:dyDescent="0.25">
      <c r="A3" s="56">
        <v>890701033</v>
      </c>
      <c r="B3" s="56" t="s">
        <v>9</v>
      </c>
      <c r="C3" s="56"/>
      <c r="D3" s="56">
        <v>4117701</v>
      </c>
      <c r="E3" s="56" t="s">
        <v>74</v>
      </c>
      <c r="F3" s="56" t="s">
        <v>75</v>
      </c>
      <c r="G3" s="56"/>
      <c r="H3" s="56"/>
      <c r="I3" s="57">
        <v>44417</v>
      </c>
      <c r="J3" s="58">
        <v>62956</v>
      </c>
      <c r="K3" s="58">
        <v>62956</v>
      </c>
      <c r="L3" s="56" t="s">
        <v>76</v>
      </c>
      <c r="M3" s="56" t="s">
        <v>82</v>
      </c>
      <c r="N3" s="56" t="s">
        <v>77</v>
      </c>
      <c r="O3" s="59">
        <v>0</v>
      </c>
      <c r="P3" s="59">
        <v>0</v>
      </c>
      <c r="Q3" s="59">
        <v>0</v>
      </c>
      <c r="R3" s="59">
        <v>0</v>
      </c>
      <c r="S3" s="59">
        <v>0</v>
      </c>
      <c r="T3" s="59">
        <v>0</v>
      </c>
      <c r="U3" s="56"/>
      <c r="V3" s="59">
        <v>0</v>
      </c>
      <c r="W3" s="56"/>
      <c r="X3" s="59">
        <v>0</v>
      </c>
      <c r="Y3" s="59">
        <v>0</v>
      </c>
      <c r="Z3" s="59">
        <v>0</v>
      </c>
      <c r="AA3" s="56"/>
      <c r="AB3" s="56"/>
      <c r="AC3" s="59">
        <v>0</v>
      </c>
      <c r="AD3" s="57">
        <v>44742</v>
      </c>
      <c r="AE3" s="56"/>
      <c r="AF3" s="56"/>
      <c r="AG3" s="56"/>
      <c r="AH3" s="56"/>
      <c r="AI3" s="56"/>
      <c r="AJ3" s="56"/>
      <c r="AK3" s="56"/>
      <c r="AL3" s="59">
        <v>0</v>
      </c>
      <c r="AM3" s="59">
        <v>0</v>
      </c>
      <c r="AN3" s="57">
        <v>44867</v>
      </c>
    </row>
    <row r="4" spans="1:40" x14ac:dyDescent="0.25">
      <c r="A4" s="56">
        <v>890701033</v>
      </c>
      <c r="B4" s="56" t="s">
        <v>9</v>
      </c>
      <c r="C4" s="56"/>
      <c r="D4" s="56">
        <v>4132155</v>
      </c>
      <c r="E4" s="56" t="s">
        <v>78</v>
      </c>
      <c r="F4" s="56" t="s">
        <v>79</v>
      </c>
      <c r="G4" s="56"/>
      <c r="H4" s="56"/>
      <c r="I4" s="57">
        <v>44433</v>
      </c>
      <c r="J4" s="58">
        <v>66395</v>
      </c>
      <c r="K4" s="58">
        <v>66395</v>
      </c>
      <c r="L4" s="56" t="s">
        <v>76</v>
      </c>
      <c r="M4" s="56" t="s">
        <v>82</v>
      </c>
      <c r="N4" s="56" t="s">
        <v>77</v>
      </c>
      <c r="O4" s="59">
        <v>0</v>
      </c>
      <c r="P4" s="59">
        <v>0</v>
      </c>
      <c r="Q4" s="59">
        <v>0</v>
      </c>
      <c r="R4" s="59">
        <v>0</v>
      </c>
      <c r="S4" s="59">
        <v>0</v>
      </c>
      <c r="T4" s="59">
        <v>0</v>
      </c>
      <c r="U4" s="56"/>
      <c r="V4" s="59">
        <v>0</v>
      </c>
      <c r="W4" s="56"/>
      <c r="X4" s="59">
        <v>0</v>
      </c>
      <c r="Y4" s="59">
        <v>0</v>
      </c>
      <c r="Z4" s="59">
        <v>0</v>
      </c>
      <c r="AA4" s="56"/>
      <c r="AB4" s="56"/>
      <c r="AC4" s="59">
        <v>0</v>
      </c>
      <c r="AD4" s="57">
        <v>44742</v>
      </c>
      <c r="AE4" s="56"/>
      <c r="AF4" s="56"/>
      <c r="AG4" s="56"/>
      <c r="AH4" s="56"/>
      <c r="AI4" s="56"/>
      <c r="AJ4" s="56"/>
      <c r="AK4" s="56"/>
      <c r="AL4" s="59">
        <v>0</v>
      </c>
      <c r="AM4" s="59">
        <v>0</v>
      </c>
      <c r="AN4" s="57">
        <v>44867</v>
      </c>
    </row>
    <row r="5" spans="1:40" x14ac:dyDescent="0.25">
      <c r="A5" s="56">
        <v>890701033</v>
      </c>
      <c r="B5" s="56" t="s">
        <v>9</v>
      </c>
      <c r="C5" s="56"/>
      <c r="D5" s="56">
        <v>4242537</v>
      </c>
      <c r="E5" s="56" t="s">
        <v>80</v>
      </c>
      <c r="F5" s="56" t="s">
        <v>81</v>
      </c>
      <c r="G5" s="56"/>
      <c r="H5" s="56"/>
      <c r="I5" s="57">
        <v>44534</v>
      </c>
      <c r="J5" s="58">
        <v>28971136</v>
      </c>
      <c r="K5" s="58">
        <v>28971136</v>
      </c>
      <c r="L5" s="56" t="s">
        <v>76</v>
      </c>
      <c r="M5" s="56" t="s">
        <v>82</v>
      </c>
      <c r="N5" s="56" t="s">
        <v>77</v>
      </c>
      <c r="O5" s="59">
        <v>0</v>
      </c>
      <c r="P5" s="59">
        <v>0</v>
      </c>
      <c r="Q5" s="59">
        <v>0</v>
      </c>
      <c r="R5" s="59">
        <v>0</v>
      </c>
      <c r="S5" s="59">
        <v>0</v>
      </c>
      <c r="T5" s="59">
        <v>0</v>
      </c>
      <c r="U5" s="56"/>
      <c r="V5" s="59">
        <v>0</v>
      </c>
      <c r="W5" s="56"/>
      <c r="X5" s="59">
        <v>0</v>
      </c>
      <c r="Y5" s="59">
        <v>0</v>
      </c>
      <c r="Z5" s="59">
        <v>0</v>
      </c>
      <c r="AA5" s="56"/>
      <c r="AB5" s="56"/>
      <c r="AC5" s="59">
        <v>0</v>
      </c>
      <c r="AD5" s="57">
        <v>44742</v>
      </c>
      <c r="AE5" s="56"/>
      <c r="AF5" s="56"/>
      <c r="AG5" s="56"/>
      <c r="AH5" s="56"/>
      <c r="AI5" s="56"/>
      <c r="AJ5" s="56"/>
      <c r="AK5" s="56"/>
      <c r="AL5" s="59">
        <v>0</v>
      </c>
      <c r="AM5" s="59">
        <v>0</v>
      </c>
      <c r="AN5" s="57">
        <v>44867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61" bestFit="1" customWidth="1"/>
    <col min="3" max="3" width="15" style="2" bestFit="1" customWidth="1"/>
  </cols>
  <sheetData>
    <row r="3" spans="1:3" x14ac:dyDescent="0.25">
      <c r="A3" s="62" t="s">
        <v>84</v>
      </c>
      <c r="B3" s="63" t="s">
        <v>85</v>
      </c>
      <c r="C3" s="64" t="s">
        <v>86</v>
      </c>
    </row>
    <row r="4" spans="1:3" x14ac:dyDescent="0.25">
      <c r="A4" s="65" t="s">
        <v>82</v>
      </c>
      <c r="B4" s="66">
        <v>3</v>
      </c>
      <c r="C4" s="67">
        <v>29100487</v>
      </c>
    </row>
    <row r="5" spans="1:3" x14ac:dyDescent="0.25">
      <c r="A5" s="68" t="s">
        <v>83</v>
      </c>
      <c r="B5" s="69">
        <v>3</v>
      </c>
      <c r="C5" s="70">
        <v>29100487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C12" sqref="C12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10</v>
      </c>
      <c r="E2" s="10"/>
      <c r="F2" s="10"/>
      <c r="G2" s="10"/>
      <c r="H2" s="10"/>
      <c r="I2" s="11"/>
      <c r="J2" s="12" t="s">
        <v>11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12</v>
      </c>
      <c r="E4" s="10"/>
      <c r="F4" s="10"/>
      <c r="G4" s="10"/>
      <c r="H4" s="10"/>
      <c r="I4" s="11"/>
      <c r="J4" s="12" t="s">
        <v>13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14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87</v>
      </c>
      <c r="J12" s="26"/>
    </row>
    <row r="13" spans="2:10" x14ac:dyDescent="0.2">
      <c r="B13" s="25"/>
      <c r="C13" s="27" t="s">
        <v>88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90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89</v>
      </c>
      <c r="D17" s="28"/>
      <c r="H17" s="30" t="s">
        <v>15</v>
      </c>
      <c r="I17" s="30" t="s">
        <v>16</v>
      </c>
      <c r="J17" s="26"/>
    </row>
    <row r="18" spans="2:10" x14ac:dyDescent="0.2">
      <c r="B18" s="25"/>
      <c r="C18" s="27" t="s">
        <v>17</v>
      </c>
      <c r="D18" s="27"/>
      <c r="E18" s="27"/>
      <c r="F18" s="27"/>
      <c r="H18" s="31">
        <v>3</v>
      </c>
      <c r="I18" s="71">
        <v>29100487</v>
      </c>
      <c r="J18" s="26"/>
    </row>
    <row r="19" spans="2:10" x14ac:dyDescent="0.2">
      <c r="B19" s="25"/>
      <c r="C19" s="6" t="s">
        <v>18</v>
      </c>
      <c r="H19" s="32">
        <v>0</v>
      </c>
      <c r="I19" s="33">
        <v>0</v>
      </c>
      <c r="J19" s="26"/>
    </row>
    <row r="20" spans="2:10" x14ac:dyDescent="0.2">
      <c r="B20" s="25"/>
      <c r="C20" s="6" t="s">
        <v>19</v>
      </c>
      <c r="H20" s="32">
        <v>0</v>
      </c>
      <c r="I20" s="33">
        <v>0</v>
      </c>
      <c r="J20" s="26"/>
    </row>
    <row r="21" spans="2:10" x14ac:dyDescent="0.2">
      <c r="B21" s="25"/>
      <c r="C21" s="6" t="s">
        <v>20</v>
      </c>
      <c r="H21" s="32">
        <v>3</v>
      </c>
      <c r="I21" s="34">
        <v>29100487</v>
      </c>
      <c r="J21" s="26"/>
    </row>
    <row r="22" spans="2:10" x14ac:dyDescent="0.2">
      <c r="B22" s="25"/>
      <c r="C22" s="6" t="s">
        <v>21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22</v>
      </c>
      <c r="H23" s="35">
        <v>0</v>
      </c>
      <c r="I23" s="36">
        <v>0</v>
      </c>
      <c r="J23" s="26"/>
    </row>
    <row r="24" spans="2:10" x14ac:dyDescent="0.2">
      <c r="B24" s="25"/>
      <c r="C24" s="27" t="s">
        <v>23</v>
      </c>
      <c r="D24" s="27"/>
      <c r="E24" s="27"/>
      <c r="F24" s="27"/>
      <c r="H24" s="31">
        <f>H19+H20+H21+H22+H23</f>
        <v>3</v>
      </c>
      <c r="I24" s="37">
        <f>I19+I20+I21+I22+I23</f>
        <v>29100487</v>
      </c>
      <c r="J24" s="26"/>
    </row>
    <row r="25" spans="2:10" x14ac:dyDescent="0.2">
      <c r="B25" s="25"/>
      <c r="C25" s="6" t="s">
        <v>24</v>
      </c>
      <c r="H25" s="32">
        <v>0</v>
      </c>
      <c r="I25" s="33">
        <v>0</v>
      </c>
      <c r="J25" s="26"/>
    </row>
    <row r="26" spans="2:10" x14ac:dyDescent="0.2">
      <c r="B26" s="25"/>
      <c r="C26" s="6" t="s">
        <v>25</v>
      </c>
      <c r="H26" s="32">
        <v>0</v>
      </c>
      <c r="I26" s="33">
        <v>0</v>
      </c>
      <c r="J26" s="26"/>
    </row>
    <row r="27" spans="2:10" ht="13.5" thickBot="1" x14ac:dyDescent="0.25">
      <c r="B27" s="25"/>
      <c r="C27" s="6" t="s">
        <v>26</v>
      </c>
      <c r="H27" s="35">
        <v>0</v>
      </c>
      <c r="I27" s="36">
        <v>0</v>
      </c>
      <c r="J27" s="26"/>
    </row>
    <row r="28" spans="2:10" x14ac:dyDescent="0.2">
      <c r="B28" s="25"/>
      <c r="C28" s="27" t="s">
        <v>27</v>
      </c>
      <c r="D28" s="27"/>
      <c r="E28" s="27"/>
      <c r="F28" s="27"/>
      <c r="H28" s="31">
        <f>H25+H26+H27</f>
        <v>0</v>
      </c>
      <c r="I28" s="37">
        <f>I25+I26+I27</f>
        <v>0</v>
      </c>
      <c r="J28" s="26"/>
    </row>
    <row r="29" spans="2:10" ht="13.5" thickBot="1" x14ac:dyDescent="0.25">
      <c r="B29" s="25"/>
      <c r="C29" s="6" t="s">
        <v>28</v>
      </c>
      <c r="D29" s="27"/>
      <c r="E29" s="27"/>
      <c r="F29" s="27"/>
      <c r="H29" s="35">
        <v>0</v>
      </c>
      <c r="I29" s="36">
        <v>0</v>
      </c>
      <c r="J29" s="26"/>
    </row>
    <row r="30" spans="2:10" x14ac:dyDescent="0.2">
      <c r="B30" s="25"/>
      <c r="C30" s="27" t="s">
        <v>29</v>
      </c>
      <c r="D30" s="27"/>
      <c r="E30" s="27"/>
      <c r="F30" s="27"/>
      <c r="H30" s="32">
        <f>H29</f>
        <v>0</v>
      </c>
      <c r="I30" s="33">
        <f>I29</f>
        <v>0</v>
      </c>
      <c r="J30" s="26"/>
    </row>
    <row r="31" spans="2:10" x14ac:dyDescent="0.2">
      <c r="B31" s="25"/>
      <c r="C31" s="27"/>
      <c r="D31" s="27"/>
      <c r="E31" s="27"/>
      <c r="F31" s="27"/>
      <c r="H31" s="38"/>
      <c r="I31" s="37"/>
      <c r="J31" s="26"/>
    </row>
    <row r="32" spans="2:10" ht="13.5" thickBot="1" x14ac:dyDescent="0.25">
      <c r="B32" s="25"/>
      <c r="C32" s="27" t="s">
        <v>30</v>
      </c>
      <c r="D32" s="27"/>
      <c r="H32" s="39">
        <f>H24+H28+H30</f>
        <v>3</v>
      </c>
      <c r="I32" s="40">
        <f>I24+I28+I30</f>
        <v>29100487</v>
      </c>
      <c r="J32" s="26"/>
    </row>
    <row r="33" spans="2:10" ht="13.5" thickTop="1" x14ac:dyDescent="0.2">
      <c r="B33" s="25"/>
      <c r="C33" s="27"/>
      <c r="D33" s="27"/>
      <c r="H33" s="41"/>
      <c r="I33" s="33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x14ac:dyDescent="0.2">
      <c r="B36" s="25"/>
      <c r="G36" s="41"/>
      <c r="H36" s="41"/>
      <c r="I36" s="41"/>
      <c r="J36" s="26"/>
    </row>
    <row r="37" spans="2:10" ht="13.5" thickBot="1" x14ac:dyDescent="0.25">
      <c r="B37" s="25"/>
      <c r="C37" s="42"/>
      <c r="D37" s="42"/>
      <c r="G37" s="43" t="s">
        <v>31</v>
      </c>
      <c r="H37" s="42"/>
      <c r="I37" s="41"/>
      <c r="J37" s="26"/>
    </row>
    <row r="38" spans="2:10" ht="4.5" customHeight="1" x14ac:dyDescent="0.2">
      <c r="B38" s="25"/>
      <c r="C38" s="41"/>
      <c r="D38" s="41"/>
      <c r="G38" s="41"/>
      <c r="H38" s="41"/>
      <c r="I38" s="41"/>
      <c r="J38" s="26"/>
    </row>
    <row r="39" spans="2:10" x14ac:dyDescent="0.2">
      <c r="B39" s="25"/>
      <c r="C39" s="27" t="s">
        <v>32</v>
      </c>
      <c r="G39" s="44" t="s">
        <v>33</v>
      </c>
      <c r="H39" s="41"/>
      <c r="I39" s="41"/>
      <c r="J39" s="26"/>
    </row>
    <row r="40" spans="2:10" x14ac:dyDescent="0.2">
      <c r="B40" s="25"/>
      <c r="G40" s="41"/>
      <c r="H40" s="41"/>
      <c r="I40" s="41"/>
      <c r="J40" s="26"/>
    </row>
    <row r="41" spans="2:10" ht="18.75" customHeight="1" thickBot="1" x14ac:dyDescent="0.25">
      <c r="B41" s="45"/>
      <c r="C41" s="46"/>
      <c r="D41" s="46"/>
      <c r="E41" s="46"/>
      <c r="F41" s="46"/>
      <c r="G41" s="42"/>
      <c r="H41" s="42"/>
      <c r="I41" s="42"/>
      <c r="J41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Ditson Sosa</dc:creator>
  <cp:lastModifiedBy>Geraldine Valencia Zambrano</cp:lastModifiedBy>
  <dcterms:created xsi:type="dcterms:W3CDTF">2015-06-05T18:19:34Z</dcterms:created>
  <dcterms:modified xsi:type="dcterms:W3CDTF">2022-11-02T15:26:28Z</dcterms:modified>
</cp:coreProperties>
</file>