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C:\Users\GABRIELA\Documents\SSM 2021-GABRIELA\2022\UROS\CONCILIACION\CONFENALCO VALLE\"/>
    </mc:Choice>
  </mc:AlternateContent>
  <xr:revisionPtr revIDLastSave="0" documentId="8_{4DBB23CB-124B-4DC5-A158-87A1C7103630}" xr6:coauthVersionLast="47" xr6:coauthVersionMax="47" xr10:uidLastSave="{00000000-0000-0000-0000-000000000000}"/>
  <bookViews>
    <workbookView xWindow="-120" yWindow="-120" windowWidth="29040" windowHeight="15720" xr2:uid="{00000000-000D-0000-FFFF-FFFF00000000}"/>
  </bookViews>
  <sheets>
    <sheet name="ACTA " sheetId="1" r:id="rId1"/>
  </sheets>
  <definedNames>
    <definedName name="_xlnm._FilterDatabase" localSheetId="0" hidden="1">'ACTA '!$A$18:$M$20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21" i="1" l="1"/>
  <c r="J19" i="1" l="1"/>
  <c r="J20" i="1"/>
  <c r="G21" i="1"/>
  <c r="M27" i="1" s="1"/>
  <c r="F21" i="1"/>
  <c r="M26" i="1" s="1"/>
  <c r="J21" i="1" l="1"/>
  <c r="M29" i="1" s="1"/>
  <c r="M30" i="1" s="1"/>
  <c r="I21" i="1"/>
  <c r="M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Neimi Yolet Perdomo Tole</author>
  </authors>
  <commentList>
    <comment ref="M18" authorId="0" shapeId="0" xr:uid="{00000000-0006-0000-0000-000001000000}">
      <text>
        <r>
          <rPr>
            <b/>
            <sz val="9"/>
            <color indexed="81"/>
            <rFont val="Tahoma"/>
            <family val="2"/>
          </rPr>
          <t>Neimi Yolet Perdomo Tole:</t>
        </r>
        <r>
          <rPr>
            <sz val="9"/>
            <color indexed="81"/>
            <rFont val="Tahoma"/>
            <family val="2"/>
          </rPr>
          <t xml:space="preserve">
SI
NO
PENDIENTE</t>
        </r>
      </text>
    </comment>
  </commentList>
</comments>
</file>

<file path=xl/sharedStrings.xml><?xml version="1.0" encoding="utf-8"?>
<sst xmlns="http://schemas.openxmlformats.org/spreadsheetml/2006/main" count="62" uniqueCount="42">
  <si>
    <t>FOR-CSA-008</t>
  </si>
  <si>
    <t>HOJA 1 DE 2</t>
  </si>
  <si>
    <t>REVISION Y/O CONCILIACION DE CARTERA PARA PAZ Y SALVOS</t>
  </si>
  <si>
    <t>VERSIÓN 1</t>
  </si>
  <si>
    <t>IPS:</t>
  </si>
  <si>
    <t>FECHA DE CORTE</t>
  </si>
  <si>
    <t>NIT:</t>
  </si>
  <si>
    <t>AÑO</t>
  </si>
  <si>
    <t>MES</t>
  </si>
  <si>
    <t>DÍA</t>
  </si>
  <si>
    <t>ASISTENTES:</t>
  </si>
  <si>
    <t>FECHA DE REVISION Y/O CONCILIACION</t>
  </si>
  <si>
    <t>ALFA</t>
  </si>
  <si>
    <t>N° FACTURA</t>
  </si>
  <si>
    <t>FECHA FACTURA</t>
  </si>
  <si>
    <t>FECHA DE RADICACION</t>
  </si>
  <si>
    <t>NOTA</t>
  </si>
  <si>
    <t>VR FACTURA</t>
  </si>
  <si>
    <t>SALDO</t>
  </si>
  <si>
    <t>CONCEPTO GLOSA Y OBSERVACIONES DE CONCILIACION</t>
  </si>
  <si>
    <t>ACEPTADO IPS</t>
  </si>
  <si>
    <t>ACEPTADO EPS</t>
  </si>
  <si>
    <t>PENDIENTE</t>
  </si>
  <si>
    <t>TIPIFICACION</t>
  </si>
  <si>
    <t>CONCILIADA</t>
  </si>
  <si>
    <t>DRA MAIBER ACEVEDO VASQUEZ</t>
  </si>
  <si>
    <t>GLOSA</t>
  </si>
  <si>
    <t>RESPONSABLE EPS</t>
  </si>
  <si>
    <t>RESPONSABLE IPS</t>
  </si>
  <si>
    <t>VR GLOSADO 100%</t>
  </si>
  <si>
    <t>VR ACEPTADO IPS</t>
  </si>
  <si>
    <t>VR ACEPTADO EPS</t>
  </si>
  <si>
    <t>% ACEPTACION EPS</t>
  </si>
  <si>
    <t>Auditora Médica Comfenalco EPS</t>
  </si>
  <si>
    <t>SI</t>
  </si>
  <si>
    <t>CLINICA UROS</t>
  </si>
  <si>
    <t>GABRIELA HOUGHTON</t>
  </si>
  <si>
    <t xml:space="preserve">FE </t>
  </si>
  <si>
    <t xml:space="preserve">608 Paraclínicos no interpretados en la HC: Albúmina- Arsénico- Niveles de Colinesterasa- Complemento CH 50- Fibrinogeno- Capacidad de combinación del hierro.               308- 608 Metales pesados no soporte ni interpretación en la HC.        608 CPK Facturan 3 interpretan 2 en la HC (20- 61).           608 Paraclínicos no intrepretados en la HC: Anticuerpos Acuaporina- Anticuerpos Citoplasma de Neutrofilos (ANCAS)- Dímero.       </t>
  </si>
  <si>
    <t xml:space="preserve">608 Paraclínicos no interpretados en la HC: Rx de Tórax- TAC de craneo simple.           608 Paraclínicos no interpretados en la HC: Acido Láctico- Gram- Proteinas diferenciadas- Troponina- VSG.     111 Gases arteriales Agosto 11 no facturables en UCI. No interpretados en la HC.              608 Electrocardiograma no interpretado en la HC.         111 Tegaderm no facturable. Incluido en la estancia.              102 Consulta de Urgencias no facturable El paciente reingresó el mismo día por la misma causa. </t>
  </si>
  <si>
    <t>Profesional de apoyo Glosas</t>
  </si>
  <si>
    <t>Clínica 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</si>
</sst>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 #,##0_-;\-&quot;$&quot;\ * #,##0_-;_-&quot;$&quot;\ * &quot;-&quot;_-;_-@_-"/>
    <numFmt numFmtId="44" formatCode="_-&quot;$&quot;\ * #,##0.00_-;\-&quot;$&quot;\ * #,##0.00_-;_-&quot;$&quot;\ * &quot;-&quot;??_-;_-@_-"/>
    <numFmt numFmtId="43" formatCode="_-* #,##0.00_-;\-* #,##0.00_-;_-* &quot;-&quot;??_-;_-@_-"/>
    <numFmt numFmtId="164" formatCode="_-* #,##0.00\ _€_-;\-* #,##0.00\ _€_-;_-* &quot;-&quot;??\ _€_-;_-@_-"/>
    <numFmt numFmtId="165" formatCode="&quot;$&quot;\ #,##0"/>
    <numFmt numFmtId="166" formatCode="_-* #,##0\ _€_-;\-* #,##0\ _€_-;_-* &quot;-&quot;??\ _€_-;_-@_-"/>
    <numFmt numFmtId="167" formatCode="_-[$$-240A]\ * #,##0_-;\-[$$-240A]\ * #,##0_-;_-[$$-240A]\ * &quot;-&quot;??_-;_-@_-"/>
  </numFmts>
  <fonts count="12" x14ac:knownFonts="1">
    <font>
      <sz val="11"/>
      <color theme="1"/>
      <name val="Calibri"/>
      <family val="2"/>
      <scheme val="minor"/>
    </font>
    <font>
      <sz val="11"/>
      <color theme="1"/>
      <name val="Calibri"/>
      <family val="2"/>
      <scheme val="minor"/>
    </font>
    <font>
      <sz val="10"/>
      <name val="Arial"/>
      <family val="2"/>
    </font>
    <font>
      <b/>
      <sz val="8"/>
      <name val="Arial"/>
      <family val="2"/>
    </font>
    <font>
      <b/>
      <sz val="8"/>
      <color indexed="8"/>
      <name val="Arial"/>
      <family val="2"/>
    </font>
    <font>
      <b/>
      <i/>
      <sz val="8"/>
      <name val="Arial"/>
      <family val="2"/>
    </font>
    <font>
      <sz val="8"/>
      <name val="Arial"/>
      <family val="2"/>
    </font>
    <font>
      <b/>
      <sz val="9"/>
      <color indexed="81"/>
      <name val="Tahoma"/>
      <family val="2"/>
    </font>
    <font>
      <sz val="9"/>
      <color indexed="81"/>
      <name val="Tahoma"/>
      <family val="2"/>
    </font>
    <font>
      <b/>
      <sz val="11"/>
      <color theme="1"/>
      <name val="Calibri"/>
      <family val="2"/>
      <scheme val="minor"/>
    </font>
    <font>
      <b/>
      <sz val="11"/>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35">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s>
  <cellStyleXfs count="9">
    <xf numFmtId="0" fontId="0" fillId="0" borderId="0"/>
    <xf numFmtId="42" fontId="1" fillId="0" borderId="0" applyFont="0" applyFill="0" applyBorder="0" applyAlignment="0" applyProtection="0"/>
    <xf numFmtId="0" fontId="2" fillId="0" borderId="0"/>
    <xf numFmtId="42"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85">
    <xf numFmtId="0" fontId="0" fillId="0" borderId="0" xfId="0"/>
    <xf numFmtId="0" fontId="3" fillId="0" borderId="7" xfId="2" applyFont="1" applyFill="1" applyBorder="1" applyAlignment="1">
      <alignment horizontal="center" vertical="center"/>
    </xf>
    <xf numFmtId="0" fontId="3" fillId="2" borderId="14" xfId="2" applyFont="1" applyFill="1" applyBorder="1" applyAlignment="1">
      <alignment horizontal="center" vertical="center" wrapText="1"/>
    </xf>
    <xf numFmtId="0" fontId="5" fillId="2" borderId="14" xfId="2" applyFont="1" applyFill="1" applyBorder="1" applyAlignment="1">
      <alignment horizontal="center" vertical="center" wrapText="1"/>
    </xf>
    <xf numFmtId="0" fontId="6" fillId="0" borderId="15" xfId="2" applyFont="1" applyFill="1" applyBorder="1" applyAlignment="1">
      <alignment horizontal="center" vertical="center"/>
    </xf>
    <xf numFmtId="3" fontId="3" fillId="2" borderId="20" xfId="2" applyNumberFormat="1" applyFont="1" applyFill="1" applyBorder="1" applyAlignment="1">
      <alignment horizontal="center" vertical="center" wrapText="1"/>
    </xf>
    <xf numFmtId="42" fontId="4" fillId="2" borderId="20" xfId="3" applyFont="1" applyFill="1" applyBorder="1" applyAlignment="1">
      <alignment horizontal="center" vertical="center" wrapText="1"/>
    </xf>
    <xf numFmtId="49" fontId="4" fillId="2" borderId="20" xfId="4" applyNumberFormat="1" applyFont="1" applyFill="1" applyBorder="1" applyAlignment="1">
      <alignment horizontal="center" vertical="center" wrapText="1"/>
    </xf>
    <xf numFmtId="0" fontId="6" fillId="0" borderId="21" xfId="2" applyFont="1" applyFill="1" applyBorder="1" applyAlignment="1">
      <alignment horizontal="center" vertical="center"/>
    </xf>
    <xf numFmtId="0" fontId="3" fillId="2" borderId="20" xfId="2" applyFont="1" applyFill="1" applyBorder="1" applyAlignment="1">
      <alignment horizontal="center" vertical="center" wrapText="1"/>
    </xf>
    <xf numFmtId="1" fontId="4" fillId="2" borderId="20" xfId="3" applyNumberFormat="1" applyFont="1" applyFill="1" applyBorder="1" applyAlignment="1">
      <alignment horizontal="center" vertical="center" wrapText="1"/>
    </xf>
    <xf numFmtId="1" fontId="4" fillId="2" borderId="20" xfId="4" applyNumberFormat="1" applyFont="1" applyFill="1" applyBorder="1" applyAlignment="1">
      <alignment horizontal="center" vertical="center" wrapText="1"/>
    </xf>
    <xf numFmtId="49" fontId="5" fillId="2" borderId="20" xfId="2" applyNumberFormat="1" applyFont="1" applyFill="1" applyBorder="1" applyAlignment="1">
      <alignment horizontal="center" vertical="center" wrapText="1"/>
    </xf>
    <xf numFmtId="0" fontId="3" fillId="2" borderId="30" xfId="2" applyFont="1" applyFill="1" applyBorder="1" applyAlignment="1">
      <alignment horizontal="center" vertical="center" wrapText="1"/>
    </xf>
    <xf numFmtId="42" fontId="4" fillId="2" borderId="30" xfId="3" applyFont="1" applyFill="1" applyBorder="1" applyAlignment="1">
      <alignment horizontal="center" vertical="center" wrapText="1"/>
    </xf>
    <xf numFmtId="49" fontId="4" fillId="2" borderId="30" xfId="4" applyNumberFormat="1" applyFont="1" applyFill="1" applyBorder="1" applyAlignment="1">
      <alignment horizontal="center" vertical="center" wrapText="1"/>
    </xf>
    <xf numFmtId="0" fontId="6" fillId="0" borderId="31" xfId="2" applyFont="1" applyFill="1" applyBorder="1" applyAlignment="1">
      <alignment horizontal="center" vertical="center"/>
    </xf>
    <xf numFmtId="0" fontId="3" fillId="3" borderId="32" xfId="0" applyNumberFormat="1" applyFont="1" applyFill="1" applyBorder="1" applyAlignment="1" applyProtection="1">
      <alignment horizontal="center" vertical="center" wrapText="1"/>
    </xf>
    <xf numFmtId="0" fontId="3" fillId="3" borderId="33" xfId="0" applyNumberFormat="1" applyFont="1" applyFill="1" applyBorder="1" applyAlignment="1" applyProtection="1">
      <alignment horizontal="center" vertical="center" wrapText="1"/>
    </xf>
    <xf numFmtId="14" fontId="3" fillId="3" borderId="33" xfId="0" applyNumberFormat="1" applyFont="1" applyFill="1" applyBorder="1" applyAlignment="1" applyProtection="1">
      <alignment horizontal="center" vertical="center" wrapText="1"/>
    </xf>
    <xf numFmtId="1" fontId="3" fillId="3" borderId="33" xfId="0" applyNumberFormat="1" applyFont="1" applyFill="1" applyBorder="1" applyAlignment="1" applyProtection="1">
      <alignment horizontal="center" vertical="center" wrapText="1"/>
    </xf>
    <xf numFmtId="165" fontId="3" fillId="3" borderId="33" xfId="5" applyNumberFormat="1" applyFont="1" applyFill="1" applyBorder="1" applyAlignment="1">
      <alignment horizontal="center" vertical="center" wrapText="1"/>
    </xf>
    <xf numFmtId="166" fontId="3" fillId="3" borderId="33" xfId="5" applyNumberFormat="1" applyFont="1" applyFill="1" applyBorder="1" applyAlignment="1">
      <alignment horizontal="center" vertical="center" wrapText="1"/>
    </xf>
    <xf numFmtId="0" fontId="3" fillId="2" borderId="0" xfId="2" applyFont="1" applyFill="1" applyBorder="1" applyAlignment="1">
      <alignment horizontal="center" vertical="center" wrapText="1"/>
    </xf>
    <xf numFmtId="1" fontId="4" fillId="2" borderId="0" xfId="3" applyNumberFormat="1" applyFont="1" applyFill="1" applyBorder="1" applyAlignment="1">
      <alignment horizontal="center" vertical="center" wrapText="1"/>
    </xf>
    <xf numFmtId="1" fontId="4" fillId="2" borderId="0" xfId="4" applyNumberFormat="1" applyFont="1" applyFill="1" applyBorder="1" applyAlignment="1">
      <alignment horizontal="center" vertical="center" wrapText="1"/>
    </xf>
    <xf numFmtId="49" fontId="4" fillId="2" borderId="0" xfId="4" applyNumberFormat="1" applyFont="1" applyFill="1" applyBorder="1" applyAlignment="1">
      <alignment horizontal="center" vertical="center" wrapText="1"/>
    </xf>
    <xf numFmtId="0" fontId="6" fillId="0" borderId="0" xfId="2" applyFont="1" applyFill="1" applyBorder="1" applyAlignment="1">
      <alignment horizontal="center" vertical="center"/>
    </xf>
    <xf numFmtId="42" fontId="0" fillId="0" borderId="20" xfId="0" applyNumberFormat="1" applyBorder="1"/>
    <xf numFmtId="42" fontId="0" fillId="0" borderId="20" xfId="1" applyFont="1" applyBorder="1"/>
    <xf numFmtId="0" fontId="3" fillId="3" borderId="34" xfId="0" applyFont="1" applyFill="1" applyBorder="1" applyAlignment="1">
      <alignment horizontal="center" vertical="center"/>
    </xf>
    <xf numFmtId="42" fontId="9" fillId="0" borderId="20" xfId="0" applyNumberFormat="1" applyFont="1" applyBorder="1"/>
    <xf numFmtId="0" fontId="0" fillId="4" borderId="0" xfId="0" applyFill="1"/>
    <xf numFmtId="0" fontId="0" fillId="2" borderId="0" xfId="0" applyFill="1"/>
    <xf numFmtId="167" fontId="9" fillId="0" borderId="20" xfId="0" applyNumberFormat="1" applyFont="1" applyBorder="1"/>
    <xf numFmtId="167" fontId="0" fillId="2" borderId="20" xfId="7" applyNumberFormat="1" applyFont="1" applyFill="1" applyBorder="1" applyAlignment="1">
      <alignment vertical="center"/>
    </xf>
    <xf numFmtId="167" fontId="0" fillId="2" borderId="20" xfId="6" applyNumberFormat="1" applyFont="1" applyFill="1" applyBorder="1" applyAlignment="1">
      <alignment vertical="center"/>
    </xf>
    <xf numFmtId="0" fontId="11" fillId="2" borderId="20" xfId="0" applyFont="1" applyFill="1" applyBorder="1" applyAlignment="1">
      <alignment vertical="center"/>
    </xf>
    <xf numFmtId="42" fontId="0" fillId="2" borderId="20" xfId="1" applyFont="1" applyFill="1" applyBorder="1" applyAlignment="1">
      <alignment vertical="center"/>
    </xf>
    <xf numFmtId="9" fontId="0" fillId="0" borderId="20" xfId="8" applyFont="1" applyBorder="1" applyAlignment="1">
      <alignment horizontal="right"/>
    </xf>
    <xf numFmtId="1" fontId="0" fillId="2" borderId="20" xfId="0" applyNumberFormat="1" applyFont="1" applyFill="1" applyBorder="1" applyAlignment="1">
      <alignment vertical="center"/>
    </xf>
    <xf numFmtId="0" fontId="0" fillId="2" borderId="20" xfId="0" applyFont="1" applyFill="1" applyBorder="1" applyAlignment="1">
      <alignment vertical="center"/>
    </xf>
    <xf numFmtId="167" fontId="0" fillId="2" borderId="20" xfId="0" applyNumberFormat="1" applyFont="1" applyFill="1" applyBorder="1" applyAlignment="1">
      <alignment vertical="center"/>
    </xf>
    <xf numFmtId="0" fontId="0" fillId="2" borderId="20" xfId="0" applyFont="1" applyFill="1" applyBorder="1" applyAlignment="1">
      <alignment horizontal="center" vertical="center"/>
    </xf>
    <xf numFmtId="0" fontId="11" fillId="0" borderId="20" xfId="0" applyFont="1" applyFill="1" applyBorder="1" applyAlignment="1">
      <alignment wrapText="1"/>
    </xf>
    <xf numFmtId="0" fontId="11" fillId="0" borderId="20" xfId="0" applyFont="1" applyBorder="1" applyAlignment="1">
      <alignment wrapText="1"/>
    </xf>
    <xf numFmtId="0" fontId="0" fillId="0" borderId="18" xfId="0" applyBorder="1" applyAlignment="1">
      <alignment horizontal="center"/>
    </xf>
    <xf numFmtId="0" fontId="0" fillId="0" borderId="17" xfId="0" applyBorder="1" applyAlignment="1">
      <alignment horizontal="center"/>
    </xf>
    <xf numFmtId="0" fontId="3" fillId="2" borderId="18" xfId="2" applyFont="1" applyFill="1" applyBorder="1" applyAlignment="1">
      <alignment horizontal="center" vertical="center" wrapText="1"/>
    </xf>
    <xf numFmtId="0" fontId="3" fillId="2" borderId="19" xfId="2" applyFont="1" applyFill="1" applyBorder="1" applyAlignment="1">
      <alignment horizontal="center" vertical="center" wrapText="1"/>
    </xf>
    <xf numFmtId="0" fontId="3" fillId="2" borderId="17" xfId="2" applyFont="1" applyFill="1" applyBorder="1" applyAlignment="1">
      <alignment horizontal="center" vertical="center" wrapText="1"/>
    </xf>
    <xf numFmtId="0" fontId="3" fillId="2" borderId="27" xfId="2" applyFont="1" applyFill="1" applyBorder="1" applyAlignment="1">
      <alignment horizontal="center" vertical="center" wrapText="1"/>
    </xf>
    <xf numFmtId="0" fontId="3" fillId="2" borderId="28" xfId="2" applyFont="1" applyFill="1" applyBorder="1" applyAlignment="1">
      <alignment horizontal="center" vertical="center" wrapText="1"/>
    </xf>
    <xf numFmtId="0" fontId="3" fillId="2" borderId="29" xfId="2" applyFont="1" applyFill="1" applyBorder="1" applyAlignment="1">
      <alignment horizontal="center" vertical="center" wrapText="1"/>
    </xf>
    <xf numFmtId="0" fontId="4" fillId="2" borderId="16" xfId="2" applyFont="1" applyFill="1" applyBorder="1" applyAlignment="1">
      <alignment horizontal="center" vertical="center" wrapText="1"/>
    </xf>
    <xf numFmtId="0" fontId="4" fillId="2" borderId="17" xfId="2" applyFont="1" applyFill="1" applyBorder="1" applyAlignment="1">
      <alignment horizontal="center" vertical="center" wrapText="1"/>
    </xf>
    <xf numFmtId="0" fontId="0" fillId="0" borderId="20" xfId="0" applyBorder="1" applyAlignment="1">
      <alignment horizontal="center"/>
    </xf>
    <xf numFmtId="3" fontId="3" fillId="2" borderId="22" xfId="2" applyNumberFormat="1" applyFont="1" applyFill="1" applyBorder="1" applyAlignment="1">
      <alignment horizontal="center" vertical="center" wrapText="1"/>
    </xf>
    <xf numFmtId="3" fontId="3" fillId="2" borderId="23" xfId="2" applyNumberFormat="1" applyFont="1" applyFill="1" applyBorder="1" applyAlignment="1">
      <alignment horizontal="center" vertical="center" wrapText="1"/>
    </xf>
    <xf numFmtId="3" fontId="3" fillId="2" borderId="24" xfId="2" applyNumberFormat="1" applyFont="1" applyFill="1" applyBorder="1" applyAlignment="1">
      <alignment horizontal="center" vertical="center" wrapText="1"/>
    </xf>
    <xf numFmtId="3" fontId="3" fillId="2" borderId="25" xfId="2" applyNumberFormat="1" applyFont="1" applyFill="1" applyBorder="1" applyAlignment="1">
      <alignment horizontal="center" vertical="center" wrapText="1"/>
    </xf>
    <xf numFmtId="3" fontId="3" fillId="2" borderId="8" xfId="2" applyNumberFormat="1" applyFont="1" applyFill="1" applyBorder="1" applyAlignment="1">
      <alignment horizontal="center" vertical="center" wrapText="1"/>
    </xf>
    <xf numFmtId="3" fontId="3" fillId="2" borderId="26" xfId="2" applyNumberFormat="1" applyFont="1" applyFill="1" applyBorder="1" applyAlignment="1">
      <alignment horizontal="center" vertical="center" wrapText="1"/>
    </xf>
    <xf numFmtId="49" fontId="3" fillId="2" borderId="18" xfId="2" applyNumberFormat="1" applyFont="1" applyFill="1" applyBorder="1" applyAlignment="1">
      <alignment horizontal="center" vertical="center"/>
    </xf>
    <xf numFmtId="49" fontId="3" fillId="2" borderId="19" xfId="2" applyNumberFormat="1" applyFont="1" applyFill="1" applyBorder="1" applyAlignment="1">
      <alignment horizontal="center" vertical="center"/>
    </xf>
    <xf numFmtId="49" fontId="3" fillId="2" borderId="17" xfId="2" applyNumberFormat="1" applyFont="1" applyFill="1" applyBorder="1" applyAlignment="1">
      <alignment horizontal="center" vertical="center"/>
    </xf>
    <xf numFmtId="3" fontId="3" fillId="2" borderId="18" xfId="2" applyNumberFormat="1" applyFont="1" applyFill="1" applyBorder="1" applyAlignment="1">
      <alignment horizontal="center" vertical="center" wrapText="1"/>
    </xf>
    <xf numFmtId="3" fontId="3" fillId="2" borderId="19" xfId="2" applyNumberFormat="1" applyFont="1" applyFill="1" applyBorder="1" applyAlignment="1">
      <alignment horizontal="center" vertical="center" wrapText="1"/>
    </xf>
    <xf numFmtId="3" fontId="3" fillId="2" borderId="17" xfId="2" applyNumberFormat="1" applyFont="1" applyFill="1" applyBorder="1" applyAlignment="1">
      <alignment horizontal="center" vertical="center" wrapText="1"/>
    </xf>
    <xf numFmtId="0" fontId="0" fillId="0" borderId="1" xfId="0" applyBorder="1" applyAlignment="1">
      <alignment horizontal="center"/>
    </xf>
    <xf numFmtId="0" fontId="3" fillId="2" borderId="2" xfId="2" applyFont="1" applyFill="1" applyBorder="1" applyAlignment="1">
      <alignment horizontal="center" vertical="center"/>
    </xf>
    <xf numFmtId="0" fontId="3" fillId="2" borderId="3" xfId="2" applyFont="1" applyFill="1" applyBorder="1" applyAlignment="1">
      <alignment horizontal="center" vertical="center"/>
    </xf>
    <xf numFmtId="0" fontId="3" fillId="2" borderId="8" xfId="2" applyFont="1" applyFill="1" applyBorder="1" applyAlignment="1">
      <alignment horizontal="center" vertical="center"/>
    </xf>
    <xf numFmtId="0" fontId="3" fillId="2" borderId="9" xfId="2" applyFont="1" applyFill="1" applyBorder="1" applyAlignment="1">
      <alignment horizontal="center" vertical="center"/>
    </xf>
    <xf numFmtId="0" fontId="3" fillId="2" borderId="4" xfId="2" applyFont="1" applyFill="1" applyBorder="1" applyAlignment="1">
      <alignment horizontal="center" vertical="center" wrapText="1"/>
    </xf>
    <xf numFmtId="0" fontId="3" fillId="2" borderId="5" xfId="2" applyFont="1" applyFill="1" applyBorder="1" applyAlignment="1">
      <alignment horizontal="center" vertical="center" wrapText="1"/>
    </xf>
    <xf numFmtId="0" fontId="3" fillId="2" borderId="6" xfId="2" applyFont="1" applyFill="1" applyBorder="1" applyAlignment="1">
      <alignment horizontal="center" vertical="center" wrapText="1"/>
    </xf>
    <xf numFmtId="0" fontId="4" fillId="2" borderId="10"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3" fillId="2" borderId="12" xfId="2" applyFont="1" applyFill="1" applyBorder="1" applyAlignment="1">
      <alignment horizontal="center" vertical="center" wrapText="1"/>
    </xf>
    <xf numFmtId="0" fontId="3" fillId="2" borderId="13" xfId="2" applyFont="1" applyFill="1" applyBorder="1" applyAlignment="1">
      <alignment horizontal="center" vertical="center" wrapText="1"/>
    </xf>
    <xf numFmtId="0" fontId="3" fillId="2" borderId="11" xfId="2"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1" xfId="0" applyFont="1" applyFill="1" applyBorder="1" applyAlignment="1">
      <alignment horizontal="center" vertical="center" wrapText="1"/>
    </xf>
  </cellXfs>
  <cellStyles count="9">
    <cellStyle name="Millares" xfId="6" builtinId="3"/>
    <cellStyle name="Millares 5 10" xfId="5" xr:uid="{00000000-0005-0000-0000-000001000000}"/>
    <cellStyle name="Millares 7" xfId="4" xr:uid="{00000000-0005-0000-0000-000002000000}"/>
    <cellStyle name="Moneda" xfId="7" builtinId="4"/>
    <cellStyle name="Moneda [0]" xfId="1" builtinId="7"/>
    <cellStyle name="Moneda [0] 2" xfId="3" xr:uid="{00000000-0005-0000-0000-000005000000}"/>
    <cellStyle name="Normal" xfId="0" builtinId="0"/>
    <cellStyle name="Normal 6" xfId="2" xr:uid="{00000000-0005-0000-0000-000007000000}"/>
    <cellStyle name="Porcentaje"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1</xdr:row>
      <xdr:rowOff>62592</xdr:rowOff>
    </xdr:from>
    <xdr:to>
      <xdr:col>5</xdr:col>
      <xdr:colOff>708837</xdr:colOff>
      <xdr:row>2</xdr:row>
      <xdr:rowOff>362321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0975" y="261952"/>
          <a:ext cx="3795159" cy="499090"/>
        </a:xfrm>
        <a:prstGeom prst="rect">
          <a:avLst/>
        </a:prstGeom>
      </xdr:spPr>
    </xdr:pic>
    <xdr:clientData/>
  </xdr:twoCellAnchor>
  <xdr:twoCellAnchor editAs="oneCell">
    <xdr:from>
      <xdr:col>0</xdr:col>
      <xdr:colOff>0</xdr:colOff>
      <xdr:row>8</xdr:row>
      <xdr:rowOff>81431</xdr:rowOff>
    </xdr:from>
    <xdr:to>
      <xdr:col>5</xdr:col>
      <xdr:colOff>1085406</xdr:colOff>
      <xdr:row>9</xdr:row>
      <xdr:rowOff>254738</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798146"/>
          <a:ext cx="4352703" cy="483423"/>
        </a:xfrm>
        <a:prstGeom prst="rect">
          <a:avLst/>
        </a:prstGeom>
      </xdr:spPr>
    </xdr:pic>
    <xdr:clientData/>
  </xdr:twoCellAnchor>
  <xdr:twoCellAnchor editAs="oneCell">
    <xdr:from>
      <xdr:col>2</xdr:col>
      <xdr:colOff>642384</xdr:colOff>
      <xdr:row>26</xdr:row>
      <xdr:rowOff>55378</xdr:rowOff>
    </xdr:from>
    <xdr:to>
      <xdr:col>5</xdr:col>
      <xdr:colOff>974652</xdr:colOff>
      <xdr:row>30</xdr:row>
      <xdr:rowOff>22151</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61337" y="11562907"/>
          <a:ext cx="2580612" cy="719913"/>
        </a:xfrm>
        <a:prstGeom prst="rect">
          <a:avLst/>
        </a:prstGeom>
      </xdr:spPr>
    </xdr:pic>
    <xdr:clientData/>
  </xdr:twoCellAnchor>
  <xdr:oneCellAnchor>
    <xdr:from>
      <xdr:col>7</xdr:col>
      <xdr:colOff>44304</xdr:colOff>
      <xdr:row>28</xdr:row>
      <xdr:rowOff>46342</xdr:rowOff>
    </xdr:from>
    <xdr:ext cx="1295842" cy="332151"/>
    <xdr:pic>
      <xdr:nvPicPr>
        <xdr:cNvPr id="6" name="Imagen 5">
          <a:extLst>
            <a:ext uri="{FF2B5EF4-FFF2-40B4-BE49-F238E27FC236}">
              <a16:creationId xmlns:a16="http://schemas.microsoft.com/office/drawing/2014/main" id="{8BE8549E-825F-443A-A3A8-78E2FE7480EB}"/>
            </a:ext>
          </a:extLst>
        </xdr:cNvPr>
        <xdr:cNvPicPr>
          <a:picLocks noChangeAspect="1"/>
        </xdr:cNvPicPr>
      </xdr:nvPicPr>
      <xdr:blipFill rotWithShape="1">
        <a:blip xmlns:r="http://schemas.openxmlformats.org/officeDocument/2006/relationships" r:embed="rId3"/>
        <a:srcRect l="28554" t="26827" r="64051" b="62625"/>
        <a:stretch/>
      </xdr:blipFill>
      <xdr:spPr>
        <a:xfrm>
          <a:off x="5504566" y="9648871"/>
          <a:ext cx="1295842" cy="332151"/>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33"/>
  <sheetViews>
    <sheetView tabSelected="1" zoomScale="86" zoomScaleNormal="86" workbookViewId="0">
      <selection activeCell="H37" sqref="H37"/>
    </sheetView>
  </sheetViews>
  <sheetFormatPr baseColWidth="10" defaultRowHeight="15" x14ac:dyDescent="0.25"/>
  <cols>
    <col min="1" max="1" width="6" customWidth="1"/>
    <col min="2" max="2" width="9.28515625" customWidth="1"/>
    <col min="3" max="3" width="11.28515625" customWidth="1"/>
    <col min="4" max="4" width="12.85546875" customWidth="1"/>
    <col min="5" max="5" width="9.7109375" customWidth="1"/>
    <col min="6" max="6" width="17.28515625" customWidth="1"/>
    <col min="7" max="7" width="15.5703125" customWidth="1"/>
    <col min="8" max="8" width="57.85546875" customWidth="1"/>
    <col min="9" max="9" width="14.140625" customWidth="1"/>
    <col min="10" max="10" width="15.28515625" customWidth="1"/>
    <col min="11" max="11" width="14.42578125" bestFit="1" customWidth="1"/>
    <col min="12" max="12" width="13.5703125" customWidth="1"/>
    <col min="13" max="13" width="19" customWidth="1"/>
  </cols>
  <sheetData>
    <row r="1" spans="1:13" ht="15.75" thickBot="1" x14ac:dyDescent="0.3">
      <c r="A1" s="69"/>
      <c r="B1" s="69"/>
      <c r="C1" s="69"/>
      <c r="D1" s="69"/>
      <c r="E1" s="69"/>
      <c r="F1" s="69"/>
      <c r="G1" s="69"/>
      <c r="H1" s="69"/>
      <c r="I1" s="69"/>
      <c r="J1" s="69"/>
      <c r="K1" s="69"/>
      <c r="L1" s="69"/>
      <c r="M1" s="69"/>
    </row>
    <row r="2" spans="1:13" ht="15.75" thickBot="1" x14ac:dyDescent="0.3">
      <c r="A2" s="70"/>
      <c r="B2" s="71"/>
      <c r="C2" s="74" t="s">
        <v>0</v>
      </c>
      <c r="D2" s="75"/>
      <c r="E2" s="75"/>
      <c r="F2" s="75"/>
      <c r="G2" s="75"/>
      <c r="H2" s="75"/>
      <c r="I2" s="75"/>
      <c r="J2" s="75"/>
      <c r="K2" s="75"/>
      <c r="L2" s="76"/>
      <c r="M2" s="1" t="s">
        <v>1</v>
      </c>
    </row>
    <row r="3" spans="1:13" ht="34.5" customHeight="1" thickBot="1" x14ac:dyDescent="0.3">
      <c r="A3" s="72"/>
      <c r="B3" s="73"/>
      <c r="C3" s="74" t="s">
        <v>2</v>
      </c>
      <c r="D3" s="75"/>
      <c r="E3" s="75"/>
      <c r="F3" s="75"/>
      <c r="G3" s="75"/>
      <c r="H3" s="75"/>
      <c r="I3" s="75"/>
      <c r="J3" s="75"/>
      <c r="K3" s="75"/>
      <c r="L3" s="76"/>
      <c r="M3" s="1" t="s">
        <v>3</v>
      </c>
    </row>
    <row r="4" spans="1:13" ht="23.25" customHeight="1" x14ac:dyDescent="0.25">
      <c r="A4" s="77" t="s">
        <v>4</v>
      </c>
      <c r="B4" s="78"/>
      <c r="C4" s="82" t="s">
        <v>35</v>
      </c>
      <c r="D4" s="83"/>
      <c r="E4" s="83"/>
      <c r="F4" s="84"/>
      <c r="G4" s="2"/>
      <c r="H4" s="79" t="s">
        <v>5</v>
      </c>
      <c r="I4" s="80"/>
      <c r="J4" s="81"/>
      <c r="K4" s="3"/>
      <c r="L4" s="3"/>
      <c r="M4" s="4"/>
    </row>
    <row r="5" spans="1:13" x14ac:dyDescent="0.25">
      <c r="A5" s="54" t="s">
        <v>6</v>
      </c>
      <c r="B5" s="55"/>
      <c r="C5" s="66">
        <v>813011577</v>
      </c>
      <c r="D5" s="67"/>
      <c r="E5" s="68"/>
      <c r="F5" s="5"/>
      <c r="G5" s="5"/>
      <c r="H5" s="6" t="s">
        <v>7</v>
      </c>
      <c r="I5" s="7" t="s">
        <v>8</v>
      </c>
      <c r="J5" s="7" t="s">
        <v>9</v>
      </c>
      <c r="K5" s="7"/>
      <c r="L5" s="7"/>
      <c r="M5" s="8"/>
    </row>
    <row r="6" spans="1:13" x14ac:dyDescent="0.25">
      <c r="A6" s="48"/>
      <c r="B6" s="49"/>
      <c r="C6" s="50"/>
      <c r="D6" s="9"/>
      <c r="E6" s="9"/>
      <c r="F6" s="10"/>
      <c r="G6" s="11"/>
      <c r="H6" s="11"/>
      <c r="I6" s="7"/>
      <c r="J6" s="7"/>
      <c r="K6" s="8"/>
    </row>
    <row r="7" spans="1:13" x14ac:dyDescent="0.25">
      <c r="A7" s="23"/>
      <c r="B7" s="23"/>
      <c r="C7" s="23"/>
      <c r="D7" s="23"/>
      <c r="E7" s="23"/>
      <c r="F7" s="24"/>
      <c r="G7" s="25"/>
      <c r="H7" s="25"/>
      <c r="I7" s="26"/>
      <c r="J7" s="26"/>
      <c r="K7" s="27"/>
    </row>
    <row r="8" spans="1:13" ht="0.75" customHeight="1" thickBot="1" x14ac:dyDescent="0.3">
      <c r="A8" s="23"/>
      <c r="B8" s="23"/>
      <c r="C8" s="23"/>
      <c r="D8" s="23"/>
      <c r="E8" s="23"/>
      <c r="F8" s="24"/>
      <c r="G8" s="25"/>
      <c r="H8" s="25"/>
      <c r="I8" s="26"/>
      <c r="J8" s="26"/>
      <c r="K8" s="27"/>
    </row>
    <row r="9" spans="1:13" ht="24.75" customHeight="1" thickBot="1" x14ac:dyDescent="0.3">
      <c r="A9" s="70"/>
      <c r="B9" s="71"/>
      <c r="C9" s="74" t="s">
        <v>0</v>
      </c>
      <c r="D9" s="75"/>
      <c r="E9" s="75"/>
      <c r="F9" s="75"/>
      <c r="G9" s="75"/>
      <c r="H9" s="75"/>
      <c r="I9" s="75"/>
      <c r="J9" s="75"/>
      <c r="K9" s="75"/>
      <c r="L9" s="76"/>
      <c r="M9" s="1" t="s">
        <v>1</v>
      </c>
    </row>
    <row r="10" spans="1:13" ht="26.25" customHeight="1" thickBot="1" x14ac:dyDescent="0.3">
      <c r="A10" s="72"/>
      <c r="B10" s="73"/>
      <c r="C10" s="74" t="s">
        <v>2</v>
      </c>
      <c r="D10" s="75"/>
      <c r="E10" s="75"/>
      <c r="F10" s="75"/>
      <c r="G10" s="75"/>
      <c r="H10" s="75"/>
      <c r="I10" s="75"/>
      <c r="J10" s="75"/>
      <c r="K10" s="75"/>
      <c r="L10" s="76"/>
      <c r="M10" s="1" t="s">
        <v>3</v>
      </c>
    </row>
    <row r="11" spans="1:13" ht="31.5" customHeight="1" x14ac:dyDescent="0.25">
      <c r="A11" s="77" t="s">
        <v>4</v>
      </c>
      <c r="B11" s="78"/>
      <c r="C11" s="82" t="s">
        <v>35</v>
      </c>
      <c r="D11" s="83"/>
      <c r="E11" s="83"/>
      <c r="F11" s="84"/>
      <c r="G11" s="2"/>
      <c r="H11" s="79" t="s">
        <v>5</v>
      </c>
      <c r="I11" s="80"/>
      <c r="J11" s="81"/>
      <c r="K11" s="3"/>
      <c r="L11" s="3"/>
      <c r="M11" s="4"/>
    </row>
    <row r="12" spans="1:13" x14ac:dyDescent="0.25">
      <c r="A12" s="54" t="s">
        <v>6</v>
      </c>
      <c r="B12" s="55"/>
      <c r="C12" s="66">
        <v>813011577</v>
      </c>
      <c r="D12" s="67"/>
      <c r="E12" s="67"/>
      <c r="F12" s="68"/>
      <c r="G12" s="5"/>
      <c r="H12" s="6" t="s">
        <v>7</v>
      </c>
      <c r="I12" s="7" t="s">
        <v>8</v>
      </c>
      <c r="J12" s="7" t="s">
        <v>9</v>
      </c>
      <c r="K12" s="7"/>
      <c r="L12" s="7"/>
      <c r="M12" s="8"/>
    </row>
    <row r="13" spans="1:13" x14ac:dyDescent="0.25">
      <c r="A13" s="57" t="s">
        <v>10</v>
      </c>
      <c r="B13" s="58"/>
      <c r="C13" s="48"/>
      <c r="D13" s="49"/>
      <c r="E13" s="50"/>
      <c r="F13" s="9"/>
      <c r="G13" s="9"/>
      <c r="H13" s="10"/>
      <c r="I13" s="11"/>
      <c r="J13" s="11"/>
      <c r="K13" s="7"/>
      <c r="L13" s="7"/>
      <c r="M13" s="8"/>
    </row>
    <row r="14" spans="1:13" x14ac:dyDescent="0.25">
      <c r="A14" s="59"/>
      <c r="B14" s="60"/>
      <c r="C14" s="48" t="s">
        <v>36</v>
      </c>
      <c r="D14" s="49"/>
      <c r="E14" s="50"/>
      <c r="F14" s="9"/>
      <c r="G14" s="9"/>
      <c r="H14" s="63" t="s">
        <v>11</v>
      </c>
      <c r="I14" s="64"/>
      <c r="J14" s="65"/>
      <c r="K14" s="12"/>
      <c r="L14" s="12"/>
      <c r="M14" s="8"/>
    </row>
    <row r="15" spans="1:13" x14ac:dyDescent="0.25">
      <c r="A15" s="59"/>
      <c r="B15" s="60"/>
      <c r="C15" s="48" t="s">
        <v>25</v>
      </c>
      <c r="D15" s="49"/>
      <c r="E15" s="50"/>
      <c r="F15" s="9"/>
      <c r="G15" s="9"/>
      <c r="H15" s="6" t="s">
        <v>7</v>
      </c>
      <c r="I15" s="7" t="s">
        <v>8</v>
      </c>
      <c r="J15" s="7" t="s">
        <v>9</v>
      </c>
      <c r="K15" s="7"/>
      <c r="L15" s="7"/>
      <c r="M15" s="8"/>
    </row>
    <row r="16" spans="1:13" x14ac:dyDescent="0.25">
      <c r="A16" s="59"/>
      <c r="B16" s="60"/>
      <c r="C16" s="48"/>
      <c r="D16" s="49"/>
      <c r="E16" s="50"/>
      <c r="F16" s="9"/>
      <c r="G16" s="9"/>
      <c r="H16" s="10">
        <v>2022</v>
      </c>
      <c r="I16" s="11">
        <v>7</v>
      </c>
      <c r="J16" s="11">
        <v>22</v>
      </c>
      <c r="K16" s="7"/>
      <c r="L16" s="7"/>
      <c r="M16" s="8"/>
    </row>
    <row r="17" spans="1:39" ht="15.75" thickBot="1" x14ac:dyDescent="0.3">
      <c r="A17" s="61"/>
      <c r="B17" s="62"/>
      <c r="C17" s="51"/>
      <c r="D17" s="52"/>
      <c r="E17" s="53"/>
      <c r="F17" s="13"/>
      <c r="G17" s="13"/>
      <c r="H17" s="14"/>
      <c r="I17" s="15"/>
      <c r="J17" s="15"/>
      <c r="K17" s="15"/>
      <c r="L17" s="15"/>
      <c r="M17" s="16"/>
    </row>
    <row r="18" spans="1:39" ht="60" customHeight="1" x14ac:dyDescent="0.25">
      <c r="A18" s="17" t="s">
        <v>12</v>
      </c>
      <c r="B18" s="18" t="s">
        <v>13</v>
      </c>
      <c r="C18" s="19" t="s">
        <v>14</v>
      </c>
      <c r="D18" s="19" t="s">
        <v>15</v>
      </c>
      <c r="E18" s="20" t="s">
        <v>16</v>
      </c>
      <c r="F18" s="19" t="s">
        <v>17</v>
      </c>
      <c r="G18" s="19" t="s">
        <v>18</v>
      </c>
      <c r="H18" s="21" t="s">
        <v>19</v>
      </c>
      <c r="I18" s="21" t="s">
        <v>20</v>
      </c>
      <c r="J18" s="22" t="s">
        <v>21</v>
      </c>
      <c r="K18" s="22" t="s">
        <v>22</v>
      </c>
      <c r="L18" s="22" t="s">
        <v>23</v>
      </c>
      <c r="M18" s="30" t="s">
        <v>24</v>
      </c>
    </row>
    <row r="19" spans="1:39" s="32" customFormat="1" ht="135" customHeight="1" x14ac:dyDescent="0.25">
      <c r="A19" s="40" t="s">
        <v>37</v>
      </c>
      <c r="B19" s="40">
        <v>373775</v>
      </c>
      <c r="C19" s="41"/>
      <c r="D19" s="37"/>
      <c r="E19" s="41"/>
      <c r="F19" s="38">
        <v>54843975</v>
      </c>
      <c r="G19" s="38">
        <v>904600</v>
      </c>
      <c r="H19" s="44" t="s">
        <v>38</v>
      </c>
      <c r="I19" s="35">
        <v>0</v>
      </c>
      <c r="J19" s="42">
        <f>G19-I19</f>
        <v>904600</v>
      </c>
      <c r="K19" s="36">
        <v>0</v>
      </c>
      <c r="L19" s="41" t="s">
        <v>26</v>
      </c>
      <c r="M19" s="43" t="s">
        <v>34</v>
      </c>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row>
    <row r="20" spans="1:39" s="32" customFormat="1" ht="135" x14ac:dyDescent="0.25">
      <c r="A20" s="40" t="s">
        <v>37</v>
      </c>
      <c r="B20" s="40">
        <v>369839</v>
      </c>
      <c r="C20" s="41"/>
      <c r="D20" s="37"/>
      <c r="E20" s="41"/>
      <c r="F20" s="38">
        <v>12052511</v>
      </c>
      <c r="G20" s="38">
        <v>1003380</v>
      </c>
      <c r="H20" s="45" t="s">
        <v>39</v>
      </c>
      <c r="I20" s="42">
        <v>95280</v>
      </c>
      <c r="J20" s="42">
        <f>G20-I20</f>
        <v>908100</v>
      </c>
      <c r="K20" s="36">
        <v>0</v>
      </c>
      <c r="L20" s="41" t="s">
        <v>26</v>
      </c>
      <c r="M20" s="43" t="s">
        <v>34</v>
      </c>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row>
    <row r="21" spans="1:39" x14ac:dyDescent="0.25">
      <c r="F21" s="31">
        <f>SUM(F19:F20)</f>
        <v>66896486</v>
      </c>
      <c r="G21" s="31">
        <f>SUM(G19:G20)</f>
        <v>1907980</v>
      </c>
      <c r="I21" s="34">
        <f>SUM(I19:I20)</f>
        <v>95280</v>
      </c>
      <c r="J21" s="34">
        <f>SUM(J19:J20)</f>
        <v>1812700</v>
      </c>
      <c r="K21" s="34">
        <f>SUM(K19:K20)</f>
        <v>0</v>
      </c>
    </row>
    <row r="26" spans="1:39" x14ac:dyDescent="0.25">
      <c r="D26" t="s">
        <v>27</v>
      </c>
      <c r="H26" t="s">
        <v>28</v>
      </c>
      <c r="K26" s="56" t="s">
        <v>17</v>
      </c>
      <c r="L26" s="56"/>
      <c r="M26" s="28">
        <f>F21</f>
        <v>66896486</v>
      </c>
    </row>
    <row r="27" spans="1:39" x14ac:dyDescent="0.25">
      <c r="K27" s="56" t="s">
        <v>29</v>
      </c>
      <c r="L27" s="56"/>
      <c r="M27" s="28">
        <f>G21</f>
        <v>1907980</v>
      </c>
    </row>
    <row r="28" spans="1:39" x14ac:dyDescent="0.25">
      <c r="K28" s="56" t="s">
        <v>30</v>
      </c>
      <c r="L28" s="56"/>
      <c r="M28" s="29">
        <f>I21</f>
        <v>95280</v>
      </c>
    </row>
    <row r="29" spans="1:39" x14ac:dyDescent="0.25">
      <c r="K29" s="56" t="s">
        <v>31</v>
      </c>
      <c r="L29" s="56"/>
      <c r="M29" s="29">
        <f>J21</f>
        <v>1812700</v>
      </c>
    </row>
    <row r="30" spans="1:39" x14ac:dyDescent="0.25">
      <c r="K30" s="46" t="s">
        <v>32</v>
      </c>
      <c r="L30" s="47"/>
      <c r="M30" s="39">
        <f>M29/M27</f>
        <v>0.95006236962651602</v>
      </c>
    </row>
    <row r="31" spans="1:39" x14ac:dyDescent="0.25">
      <c r="D31" t="s">
        <v>25</v>
      </c>
      <c r="H31" t="s">
        <v>36</v>
      </c>
    </row>
    <row r="32" spans="1:39" x14ac:dyDescent="0.25">
      <c r="D32" t="s">
        <v>33</v>
      </c>
      <c r="H32" t="s">
        <v>40</v>
      </c>
    </row>
    <row r="33" spans="8:8" x14ac:dyDescent="0.25">
      <c r="H33" t="s">
        <v>41</v>
      </c>
    </row>
  </sheetData>
  <autoFilter ref="A18:M20" xr:uid="{00000000-0009-0000-0000-000000000000}"/>
  <mergeCells count="30">
    <mergeCell ref="A11:B11"/>
    <mergeCell ref="H11:J11"/>
    <mergeCell ref="A5:B5"/>
    <mergeCell ref="C5:E5"/>
    <mergeCell ref="A6:C6"/>
    <mergeCell ref="A9:B10"/>
    <mergeCell ref="C9:L9"/>
    <mergeCell ref="C10:L10"/>
    <mergeCell ref="C11:F11"/>
    <mergeCell ref="A1:M1"/>
    <mergeCell ref="A2:B3"/>
    <mergeCell ref="C2:L2"/>
    <mergeCell ref="C3:L3"/>
    <mergeCell ref="A4:B4"/>
    <mergeCell ref="H4:J4"/>
    <mergeCell ref="C4:F4"/>
    <mergeCell ref="K30:L30"/>
    <mergeCell ref="C15:E15"/>
    <mergeCell ref="C16:E16"/>
    <mergeCell ref="C17:E17"/>
    <mergeCell ref="A12:B12"/>
    <mergeCell ref="K29:L29"/>
    <mergeCell ref="K28:L28"/>
    <mergeCell ref="K27:L27"/>
    <mergeCell ref="K26:L26"/>
    <mergeCell ref="A13:B17"/>
    <mergeCell ref="C13:E13"/>
    <mergeCell ref="C14:E14"/>
    <mergeCell ref="H14:J14"/>
    <mergeCell ref="C12:F12"/>
  </mergeCell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ACTA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Fernandez Chilito</dc:creator>
  <cp:lastModifiedBy>GABRIELA</cp:lastModifiedBy>
  <dcterms:created xsi:type="dcterms:W3CDTF">2020-12-09T15:45:28Z</dcterms:created>
  <dcterms:modified xsi:type="dcterms:W3CDTF">2022-07-23T03:21:46Z</dcterms:modified>
</cp:coreProperties>
</file>