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HOSPITAL DEPTAL SAN VICENTE DE PAUL GARZON\"/>
    </mc:Choice>
  </mc:AlternateContent>
  <bookViews>
    <workbookView xWindow="0" yWindow="0" windowWidth="20490" windowHeight="6855" activeTab="3"/>
  </bookViews>
  <sheets>
    <sheet name="INFO IPS" sheetId="21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FACTURA'!$A$1:$AZ$187</definedName>
  </definedNames>
  <calcPr calcId="152511"/>
  <pivotCaches>
    <pivotCache cacheId="8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1" l="1"/>
  <c r="D7" i="21"/>
  <c r="O31" i="1" l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H25" i="3" l="1"/>
  <c r="I29" i="3" l="1"/>
  <c r="H29" i="3"/>
  <c r="I25" i="3"/>
  <c r="WUJ6" i="3"/>
  <c r="H30" i="3" l="1"/>
  <c r="I30" i="3"/>
</calcChain>
</file>

<file path=xl/comments1.xml><?xml version="1.0" encoding="utf-8"?>
<comments xmlns="http://schemas.openxmlformats.org/spreadsheetml/2006/main">
  <authors>
    <author>Gustavo Esteban Lopera Aranda</author>
  </authors>
  <commentList>
    <comment ref="N3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GIRO PREV REGIMEN SUBSIDIADO JUNIO 202122.07.202</t>
        </r>
      </text>
    </comment>
    <comment ref="N4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GIRO PREV REGIMEN SUBSIDIADO AGOSTO 2021 16.09.2021</t>
        </r>
      </text>
    </comment>
    <comment ref="AG69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COVID 30-07-2021</t>
        </r>
      </text>
    </comment>
    <comment ref="AG70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COVID 30-07-2021</t>
        </r>
      </text>
    </comment>
    <comment ref="AG73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COVID POR ADRES 21-09-2021</t>
        </r>
      </text>
    </comment>
    <comment ref="AG141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CANASTAS COVID</t>
        </r>
      </text>
    </comment>
  </commentList>
</comments>
</file>

<file path=xl/sharedStrings.xml><?xml version="1.0" encoding="utf-8"?>
<sst xmlns="http://schemas.openxmlformats.org/spreadsheetml/2006/main" count="174" uniqueCount="106">
  <si>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</si>
  <si>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</si>
  <si>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</si>
  <si>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</si>
  <si>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</si>
  <si>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</si>
  <si>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</si>
  <si>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</si>
  <si>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</si>
  <si>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</si>
  <si>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</si>
  <si>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</si>
  <si>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</si>
  <si>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</si>
  <si>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</si>
  <si>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</si>
  <si>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</si>
  <si>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</si>
  <si>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</si>
  <si>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</si>
  <si>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</si>
  <si>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</si>
  <si>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</si>
  <si>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</si>
  <si>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</si>
  <si>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</si>
  <si>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</si>
  <si>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</si>
  <si>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</si>
  <si>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</si>
  <si>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</si>
  <si>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</si>
  <si>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</si>
  <si>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</si>
  <si>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</si>
  <si>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</si>
  <si>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</si>
  <si>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</si>
  <si>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</si>
  <si>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</si>
  <si>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</si>
  <si>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</si>
  <si>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</si>
  <si>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</si>
  <si>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</si>
  <si>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</si>
  <si>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</si>
  <si>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</si>
  <si>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</si>
  <si>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</si>
  <si>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</si>
  <si>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</si>
  <si>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</si>
  <si>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</si>
  <si>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</si>
  <si>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</si>
  <si>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</si>
  <si>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</si>
  <si>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</si>
  <si>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</si>
  <si>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</si>
  <si>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</si>
  <si>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</si>
  <si>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</si>
  <si>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</si>
  <si>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</si>
  <si>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</si>
  <si>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</si>
  <si>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</si>
  <si>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</si>
  <si>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</si>
  <si>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</si>
  <si>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</si>
  <si>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</si>
  <si>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</si>
  <si>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</si>
  <si>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PREFIJO SASS</t>
  </si>
  <si>
    <t>HOSPITAL DEPTAL SAN VICENTE DE PAUL GARZON</t>
  </si>
  <si>
    <t>HSVP</t>
  </si>
  <si>
    <t>ESTADO EPS 07/03/2022</t>
  </si>
  <si>
    <t>HSVP_2829976</t>
  </si>
  <si>
    <t>891180026_HSVP_2829976</t>
  </si>
  <si>
    <t>B)Factura sin saldo ERP</t>
  </si>
  <si>
    <t>OK</t>
  </si>
  <si>
    <t>NULL</t>
  </si>
  <si>
    <t>891180026_0</t>
  </si>
  <si>
    <t>B)Factura sin saldo ERP/conciliar diferencia glosa aceptada</t>
  </si>
  <si>
    <t>En acta de conciliación del 20/04/2021 entre la Dra Maiber Ry la IPS MARTHA PATRICIA ROJAS GÓMEZ Auditora de Cmsla EPS acepta la totalidad de la glosa. Se radica porNDIN-2761553. VB jefe NP. lunes 7/06/2021 10:41 GLADYS</t>
  </si>
  <si>
    <t>D)Glosas parcial pendiente por respuesta de IPS</t>
  </si>
  <si>
    <t>Se glosa factura segun auditoria medica Dra Maiber R.Coproscopico no interpretado en HC$38.000, dengue IGM no interpretado en la HC $ 211.800. favor anexar soportes para conconciliación al correo macevedov@EPSComfenalcovalle.com.copara continuar proceso de pago.Gladys Vivas.</t>
  </si>
  <si>
    <t>NO</t>
  </si>
  <si>
    <t>NROFACTURA</t>
  </si>
  <si>
    <t>FECHAFACTURA</t>
  </si>
  <si>
    <t>VALORFACTURA</t>
  </si>
  <si>
    <t>SALDOFACTURA</t>
  </si>
  <si>
    <t>NRORADICACION</t>
  </si>
  <si>
    <t>FECRADENT</t>
  </si>
  <si>
    <t>HSVP0002829976</t>
  </si>
  <si>
    <t>30.11.2021</t>
  </si>
  <si>
    <t>31.05.2021</t>
  </si>
  <si>
    <t>FACTURA CANCELADA PARCIALMENTE Y GLOSA POR CONCILIAR ($)</t>
  </si>
  <si>
    <t>NIT: 891180026</t>
  </si>
  <si>
    <t>Señores: HOSPITAL DEPTAL SAN VICENTE DE PAUL GARZON</t>
  </si>
  <si>
    <t>Con Corte al dia: 31/01/2022</t>
  </si>
  <si>
    <t>-</t>
  </si>
  <si>
    <t>A continuacion me permito remitir   nuestra respuesta al estado de cartera presentado en la fecha: 31/01/2022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</si>
</sst>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69" formatCode="_(&quot;$&quot;\ * #,##0.00_);_(&quot;$&quot;\ * \(#,##0.00\);_(&quot;$&quot;\ * &quot;-&quot;??_);_(@_)"/>
    <numFmt numFmtId="170" formatCode="dd\-mm\-yy;@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44" fontId="5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7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 applyAlignment="1">
      <alignment horizontal="left"/>
    </xf>
    <xf numFmtId="166" fontId="8" fillId="0" borderId="0" xfId="1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168" fontId="9" fillId="0" borderId="0" xfId="2" applyNumberFormat="1" applyFont="1"/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0" fillId="0" borderId="1" xfId="0" applyBorder="1"/>
    <xf numFmtId="2" fontId="4" fillId="0" borderId="0" xfId="0" applyNumberFormat="1" applyFont="1" applyBorder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1" fillId="0" borderId="1" xfId="3" applyFont="1" applyBorder="1" applyAlignment="1">
      <alignment vertical="center"/>
    </xf>
    <xf numFmtId="44" fontId="0" fillId="0" borderId="0" xfId="0" applyNumberForma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0" fillId="0" borderId="1" xfId="0" applyBorder="1" applyAlignment="1">
      <alignment horizontal="center"/>
    </xf>
    <xf numFmtId="170" fontId="0" fillId="0" borderId="15" xfId="0" applyNumberFormat="1" applyBorder="1" applyAlignment="1">
      <alignment horizontal="center"/>
    </xf>
    <xf numFmtId="169" fontId="0" fillId="0" borderId="1" xfId="0" applyNumberFormat="1" applyBorder="1"/>
    <xf numFmtId="0" fontId="0" fillId="0" borderId="16" xfId="0" applyBorder="1" applyAlignment="1">
      <alignment horizontal="center"/>
    </xf>
    <xf numFmtId="170" fontId="0" fillId="0" borderId="1" xfId="0" applyNumberFormat="1" applyBorder="1" applyAlignment="1">
      <alignment horizontal="center"/>
    </xf>
    <xf numFmtId="169" fontId="6" fillId="0" borderId="1" xfId="0" applyNumberFormat="1" applyFont="1" applyBorder="1"/>
  </cellXfs>
  <cellStyles count="8">
    <cellStyle name="Millares" xfId="1" builtinId="3"/>
    <cellStyle name="Millares 2" xfId="6"/>
    <cellStyle name="Moneda" xfId="3" builtinId="4"/>
    <cellStyle name="Moneda [0] 2" xfId="7"/>
    <cellStyle name="Moneda 2" xfId="5"/>
    <cellStyle name="Normal" xfId="0" builtinId="0"/>
    <cellStyle name="Normal 2" xfId="2"/>
    <cellStyle name="Normal 3" xfId="4"/>
  </cellStyles>
  <dxfs count="2"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31.401143634263" createdVersion="5" refreshedVersion="5" minRefreshableVersion="3" recordCount="4">
  <cacheSource type="worksheet">
    <worksheetSource ref="A1:AZ5" sheet="ESTADO DE CADA FACTURA"/>
  </cacheSource>
  <cacheFields count="52">
    <cacheField name="NIT IPS" numFmtId="0">
      <sharedItems containsSemiMixedTypes="0" containsString="0" containsNumber="1" containsInteger="1" minValue="891180026" maxValue="891180026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2726645" maxValue="2829976"/>
    </cacheField>
    <cacheField name="FACTURA" numFmtId="0">
      <sharedItems containsMixedTypes="1" containsNumber="1" containsInteger="1" minValue="2726645" maxValue="2761553"/>
    </cacheField>
    <cacheField name="LLAVE" numFmtId="0">
      <sharedItems/>
    </cacheField>
    <cacheField name="PREFIJO SASS" numFmtId="0">
      <sharedItems containsBlank="1"/>
    </cacheField>
    <cacheField name="NUMERO_FACT_SASSS" numFmtId="0">
      <sharedItems containsSemiMixedTypes="0" containsString="0" containsNumber="1" containsInteger="1" minValue="2726645" maxValue="2829976"/>
    </cacheField>
    <cacheField name="DOC_CONTABLE" numFmtId="0">
      <sharedItems containsMixedTypes="1" containsNumber="1" containsInteger="1" minValue="1221724702" maxValue="1221724702"/>
    </cacheField>
    <cacheField name="FECHA_FACT_IPS" numFmtId="14">
      <sharedItems containsSemiMixedTypes="0" containsNonDate="0" containsDate="1" containsString="0" minDate="2020-01-17T00:00:00" maxDate="2021-01-21T00:00:00"/>
    </cacheField>
    <cacheField name="VALOR_FACT_IPS" numFmtId="166">
      <sharedItems containsSemiMixedTypes="0" containsString="0" containsNumber="1" containsInteger="1" minValue="81200" maxValue="15404860"/>
    </cacheField>
    <cacheField name="SALDO_FACT_IPS" numFmtId="166">
      <sharedItems containsSemiMixedTypes="0" containsString="0" containsNumber="1" containsInteger="1" minValue="81200" maxValue="15404860"/>
    </cacheField>
    <cacheField name="OBSERVACION_SASS" numFmtId="0">
      <sharedItems/>
    </cacheField>
    <cacheField name="ESTADO EPS 07/03/2022" numFmtId="0">
      <sharedItems count="2">
        <s v="FACTURA YA CANCELADA"/>
        <s v="FACTURA CANCELADA PARCIALMENTE Y GLOSA POR CONCILIAR ($)"/>
      </sharedItems>
    </cacheField>
    <cacheField name="POR PAGAR SAP" numFmtId="44">
      <sharedItems/>
    </cacheField>
    <cacheField name="DOC CONTABLE" numFmtId="0">
      <sharedItems/>
    </cacheField>
    <cacheField name="FUERA DE CIERRE" numFmtId="0">
      <sharedItems/>
    </cacheField>
    <cacheField name="VALOR VAGLO" numFmtId="0">
      <sharedItems/>
    </cacheField>
    <cacheField name="ESTADO VAGLO" numFmtId="0">
      <sharedItems/>
    </cacheField>
    <cacheField name="VALIDACION_ALFA_FACT" numFmtId="0">
      <sharedItems/>
    </cacheField>
    <cacheField name="VALOR_RADICADO_FACT" numFmtId="166">
      <sharedItems containsSemiMixedTypes="0" containsString="0" containsNumber="1" containsInteger="1" minValue="81200" maxValue="15404860"/>
    </cacheField>
    <cacheField name="VALOR_NOTA_CREDITO" numFmtId="166">
      <sharedItems containsSemiMixedTypes="0" containsString="0" containsNumber="1" containsInteger="1" minValue="0" maxValue="0"/>
    </cacheField>
    <cacheField name="VALOR_NOTA_DEBITO" numFmtId="166">
      <sharedItems containsSemiMixedTypes="0" containsString="0" containsNumber="1" containsInteger="1" minValue="0" maxValue="0"/>
    </cacheField>
    <cacheField name="VALOR_DESCCOMERCIAL" numFmtId="166">
      <sharedItems containsSemiMixedTypes="0" containsString="0" containsNumber="1" containsInteger="1" minValue="0" maxValue="0"/>
    </cacheField>
    <cacheField name="VALOR_CRUZADO_SASS" numFmtId="166">
      <sharedItems containsSemiMixedTypes="0" containsString="0" containsNumber="1" containsInteger="1" minValue="0" maxValue="5462910"/>
    </cacheField>
    <cacheField name="SALDO_SASS" numFmtId="166">
      <sharedItems containsSemiMixedTypes="0" containsString="0" containsNumber="1" containsInteger="1" minValue="0" maxValue="249800"/>
    </cacheField>
    <cacheField name="VALO CANCELADO SAP" numFmtId="166">
      <sharedItems containsMixedTypes="1" containsNumber="1" containsInteger="1" minValue="81200" maxValue="81200"/>
    </cacheField>
    <cacheField name="DOC COMPENSACION SAP" numFmtId="0">
      <sharedItems containsMixedTypes="1" containsNumber="1" containsInteger="1" minValue="2201063943" maxValue="2201063943"/>
    </cacheField>
    <cacheField name="FECHA COMPENSACION SAP" numFmtId="0">
      <sharedItems containsDate="1" containsMixedTypes="1" minDate="2021-05-31T00:00:00" maxDate="2021-06-01T00:00:00"/>
    </cacheField>
    <cacheField name="VALOR TRANFERENCIA" numFmtId="166">
      <sharedItems containsMixedTypes="1" containsNumber="1" containsInteger="1" minValue="81200" maxValue="81200"/>
    </cacheField>
    <cacheField name="RETENCION" numFmtId="0">
      <sharedItems containsMixedTypes="1" containsNumber="1" containsInteger="1" minValue="0" maxValue="0"/>
    </cacheField>
    <cacheField name="VALO CANCELADO SAP2" numFmtId="0">
      <sharedItems containsMixedTypes="1" containsNumber="1" containsInteger="1" minValue="-5462910" maxValue="-81200"/>
    </cacheField>
    <cacheField name="DOC COMPENSACION SAP2" numFmtId="0">
      <sharedItems containsMixedTypes="1" containsNumber="1" containsInteger="1" minValue="2201063943" maxValue="2201148473"/>
    </cacheField>
    <cacheField name="FECHA COMPENSACION SAP2" numFmtId="0">
      <sharedItems/>
    </cacheField>
    <cacheField name="VALOR TRANFERENCIA2" numFmtId="0">
      <sharedItems containsMixedTypes="1" containsNumber="1" containsInteger="1" minValue="81200" maxValue="5462910"/>
    </cacheField>
    <cacheField name="AUTORIZACION" numFmtId="0">
      <sharedItems containsMixedTypes="1" containsNumber="1" containsInteger="1" minValue="210208523205955" maxValue="211463114321187"/>
    </cacheField>
    <cacheField name="ENTIDAD_RESPONSABLE_PAGO" numFmtId="0">
      <sharedItems/>
    </cacheField>
    <cacheField name="VALOR_GLOSA_ACEPTDA" numFmtId="166">
      <sharedItems containsSemiMixedTypes="0" containsString="0" containsNumber="1" containsInteger="1" minValue="0" maxValue="15404860"/>
    </cacheField>
    <cacheField name="VALOR_GLOSA_DV" numFmtId="166">
      <sharedItems containsSemiMixedTypes="0" containsString="0" containsNumber="1" containsInteger="1" minValue="0" maxValue="249800"/>
    </cacheField>
    <cacheField name="OBSERVACION_GLOSA_DV" numFmtId="0">
      <sharedItems longText="1"/>
    </cacheField>
    <cacheField name="FECHA_RAD_IPS" numFmtId="14">
      <sharedItems containsSemiMixedTypes="0" containsNonDate="0" containsDate="1" containsString="0" minDate="2020-02-14T00:00:00" maxDate="2021-01-21T00:00:00"/>
    </cacheField>
    <cacheField name="FECHA_RAD_INICIAL_SASS" numFmtId="0">
      <sharedItems/>
    </cacheField>
    <cacheField name="ULTIMO_ESTADO_FACT" numFmtId="0">
      <sharedItems containsSemiMixedTypes="0" containsString="0" containsNumber="1" containsInteger="1" minValue="2" maxValue="9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5"/>
    </cacheField>
    <cacheField name="F_PROBABLE_PAGO_SASS" numFmtId="0">
      <sharedItems containsSemiMixedTypes="0" containsString="0" containsNumber="1" containsInteger="1" minValue="20210330" maxValue="21001231"/>
    </cacheField>
    <cacheField name="F_RAD_SASS" numFmtId="0">
      <sharedItems containsSemiMixedTypes="0" containsString="0" containsNumber="1" containsInteger="1" minValue="20210305" maxValue="20210526"/>
    </cacheField>
    <cacheField name="VALOR_REPORTADO_CRICULAR 030" numFmtId="166">
      <sharedItems containsSemiMixedTypes="0" containsString="0" containsNumber="1" containsInteger="1" minValue="81200" maxValue="15404860"/>
    </cacheField>
    <cacheField name="VALOR_GLOSA_ACEPTADA_REPORTADO_CIRCULAR 030" numFmtId="166">
      <sharedItems containsSemiMixedTypes="0" containsString="0" containsNumber="1" containsInteger="1" minValue="0" maxValue="15404860"/>
    </cacheField>
    <cacheField name="OBSERVACION_GLOSA_ACEPTADA" numFmtId="0">
      <sharedItems/>
    </cacheField>
    <cacheField name="F_CORTE" numFmtId="16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1180026"/>
    <s v="HOSPITAL DEPTAL SAN VICENTE DE PAUL GARZON"/>
    <s v="HSVP"/>
    <n v="2829976"/>
    <s v="HSVP_2829976"/>
    <s v="891180026_HSVP_2829976"/>
    <s v="HSVP"/>
    <n v="2829976"/>
    <n v="1221724702"/>
    <d v="2021-01-20T00:00:00"/>
    <n v="81200"/>
    <n v="81200"/>
    <s v="B)Factura sin saldo ERP"/>
    <x v="0"/>
    <e v="#N/A"/>
    <e v="#N/A"/>
    <e v="#N/A"/>
    <e v="#N/A"/>
    <e v="#N/A"/>
    <s v="OK"/>
    <n v="81200"/>
    <n v="0"/>
    <n v="0"/>
    <n v="0"/>
    <n v="81200"/>
    <n v="0"/>
    <n v="81200"/>
    <n v="2201063943"/>
    <d v="2021-05-31T00:00:00"/>
    <n v="81200"/>
    <n v="0"/>
    <n v="-81200"/>
    <n v="2201063943"/>
    <s v="31.05.2021"/>
    <n v="81200"/>
    <n v="210208523205955"/>
    <s v="NULL"/>
    <n v="0"/>
    <n v="0"/>
    <s v="NULL"/>
    <d v="2021-01-20T00:00:00"/>
    <s v="NULL"/>
    <n v="2"/>
    <s v="NULL"/>
    <s v="NULL"/>
    <n v="1"/>
    <n v="20210330"/>
    <n v="20210305"/>
    <n v="81200"/>
    <n v="0"/>
    <s v="NULL"/>
    <s v="NULL"/>
  </r>
  <r>
    <n v="891180026"/>
    <s v="HOSPITAL DEPTAL SAN VICENTE DE PAUL GARZON"/>
    <m/>
    <n v="2760523"/>
    <n v="2760523"/>
    <s v="891180026_0"/>
    <m/>
    <n v="2760523"/>
    <s v="NULL"/>
    <d v="2020-04-17T00:00:00"/>
    <n v="1857550"/>
    <n v="1857550"/>
    <s v="B)Factura sin saldo ERP/conciliar diferencia glosa aceptada"/>
    <x v="0"/>
    <e v="#N/A"/>
    <e v="#N/A"/>
    <e v="#N/A"/>
    <e v="#N/A"/>
    <e v="#N/A"/>
    <s v="OK"/>
    <n v="1857550"/>
    <n v="0"/>
    <n v="0"/>
    <n v="0"/>
    <n v="0"/>
    <n v="0"/>
    <s v="NULL"/>
    <s v="NULL"/>
    <s v="NULL"/>
    <s v="NULL"/>
    <s v="NULL"/>
    <e v="#N/A"/>
    <e v="#N/A"/>
    <e v="#N/A"/>
    <e v="#N/A"/>
    <s v="NULL"/>
    <s v="NULL"/>
    <n v="1857550"/>
    <n v="0"/>
    <s v="NULL"/>
    <d v="2020-05-18T00:00:00"/>
    <s v="NULL"/>
    <n v="2"/>
    <s v="NULL"/>
    <s v="NULL"/>
    <n v="3"/>
    <n v="20210518"/>
    <n v="20210503"/>
    <n v="1857550"/>
    <n v="1857550"/>
    <s v="NULL"/>
    <s v="NULL"/>
  </r>
  <r>
    <n v="891180026"/>
    <s v="HOSPITAL DEPTAL SAN VICENTE DE PAUL GARZON"/>
    <m/>
    <n v="2761553"/>
    <n v="2761553"/>
    <s v="891180026_0"/>
    <m/>
    <n v="2761553"/>
    <s v="NULL"/>
    <d v="2020-04-28T00:00:00"/>
    <n v="15404860"/>
    <n v="15404860"/>
    <s v="B)Factura sin saldo ERP/conciliar diferencia glosa aceptada"/>
    <x v="0"/>
    <e v="#N/A"/>
    <e v="#N/A"/>
    <e v="#N/A"/>
    <e v="#N/A"/>
    <e v="#N/A"/>
    <s v="OK"/>
    <n v="15404860"/>
    <n v="0"/>
    <n v="0"/>
    <n v="0"/>
    <n v="0"/>
    <n v="0"/>
    <s v="NULL"/>
    <s v="NULL"/>
    <s v="NULL"/>
    <s v="NULL"/>
    <s v="NULL"/>
    <e v="#N/A"/>
    <e v="#N/A"/>
    <e v="#N/A"/>
    <e v="#N/A"/>
    <s v="NULL"/>
    <s v="NULL"/>
    <n v="15404860"/>
    <n v="0"/>
    <s v="NULL"/>
    <d v="2020-05-18T00:00:00"/>
    <s v="NULL"/>
    <n v="2"/>
    <s v="NULL"/>
    <s v="NULL"/>
    <n v="3"/>
    <n v="20210530"/>
    <n v="20210526"/>
    <n v="15404860"/>
    <n v="15404860"/>
    <s v="En acta de conciliación del 20/04/2021 entre la Dra Maiber Ry la IPS MARTHA PATRICIA ROJAS GÓMEZ Auditora de Cmsla EPS acepta la totalidad de la glosa. Se radica porNDIN-2761553. VB jefe NP. lunes 7/06/2021 10:41 GLADYS"/>
    <s v="NULL"/>
  </r>
  <r>
    <n v="891180026"/>
    <s v="HOSPITAL DEPTAL SAN VICENTE DE PAUL GARZON"/>
    <m/>
    <n v="2726645"/>
    <n v="2726645"/>
    <s v="891180026_0"/>
    <m/>
    <n v="2726645"/>
    <s v="NULL"/>
    <d v="2020-01-17T00:00:00"/>
    <n v="5712710"/>
    <n v="5712710"/>
    <s v="D)Glosas parcial pendiente por respuesta de IPS"/>
    <x v="1"/>
    <e v="#N/A"/>
    <e v="#N/A"/>
    <e v="#N/A"/>
    <e v="#N/A"/>
    <e v="#N/A"/>
    <s v="OK"/>
    <n v="5712710"/>
    <n v="0"/>
    <n v="0"/>
    <n v="0"/>
    <n v="5462910"/>
    <n v="249800"/>
    <s v="NULL"/>
    <s v="NULL"/>
    <s v="NULL"/>
    <s v="NULL"/>
    <s v="NULL"/>
    <n v="-5462910"/>
    <n v="2201148473"/>
    <s v="30.11.2021"/>
    <n v="5462910"/>
    <n v="211463114321187"/>
    <s v="NULL"/>
    <n v="0"/>
    <n v="249800"/>
    <s v="Se glosa factura segun auditoria medica Dra Maiber R.Coproscopico no interpretado en HC$38.000, dengue IGM no interpretado en la HC $ 211.800. favor anexar soportes para conconciliación al correo macevedov@EPSComfenalcovalle.com.copara continuar proceso de pago.Gladys Vivas."/>
    <d v="2020-02-14T00:00:00"/>
    <s v="NULL"/>
    <n v="9"/>
    <s v="NULL"/>
    <s v="NO"/>
    <n v="5"/>
    <n v="21001231"/>
    <n v="20210526"/>
    <n v="5712710"/>
    <n v="0"/>
    <s v="NULL"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8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6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2">
        <item x="1"/>
        <item x="0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 numFmtId="44"/>
    <dataField name="Suma de POR PAGAR SAP" fld="14" baseField="13" baseItem="0"/>
    <dataField name="Suma de VALOR_GLOSA_DV" fld="38" baseField="13" baseItem="0" numFmtId="44"/>
  </dataFields>
  <formats count="2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>
      <selection activeCell="D14" sqref="D14"/>
    </sheetView>
  </sheetViews>
  <sheetFormatPr baseColWidth="10" defaultRowHeight="15" x14ac:dyDescent="0.25"/>
  <cols>
    <col min="1" max="1" width="11.42578125" style="62"/>
    <col min="2" max="2" width="15.28515625" style="62" customWidth="1"/>
    <col min="3" max="3" width="11.42578125" style="62"/>
    <col min="4" max="4" width="15.5703125" style="62" bestFit="1" customWidth="1"/>
    <col min="5" max="5" width="17" style="62" customWidth="1"/>
    <col min="6" max="6" width="15.85546875" style="62" customWidth="1"/>
    <col min="7" max="16384" width="11.42578125" style="62"/>
  </cols>
  <sheetData>
    <row r="2" spans="2:7" x14ac:dyDescent="0.25">
      <c r="B2" s="68" t="s">
        <v>91</v>
      </c>
      <c r="C2" s="69" t="s">
        <v>92</v>
      </c>
      <c r="D2" s="69" t="s">
        <v>93</v>
      </c>
      <c r="E2" s="69" t="s">
        <v>94</v>
      </c>
      <c r="F2" s="69" t="s">
        <v>95</v>
      </c>
      <c r="G2" s="69" t="s">
        <v>96</v>
      </c>
    </row>
    <row r="3" spans="2:7" x14ac:dyDescent="0.25">
      <c r="B3" s="70">
        <v>2726645</v>
      </c>
      <c r="C3" s="71">
        <v>43847</v>
      </c>
      <c r="D3" s="72">
        <v>5712710</v>
      </c>
      <c r="E3" s="72">
        <v>5712710</v>
      </c>
      <c r="F3" s="73">
        <v>10523</v>
      </c>
      <c r="G3" s="74">
        <v>43875</v>
      </c>
    </row>
    <row r="4" spans="2:7" x14ac:dyDescent="0.25">
      <c r="B4" s="70">
        <v>2760523</v>
      </c>
      <c r="C4" s="71">
        <v>43938</v>
      </c>
      <c r="D4" s="72">
        <v>1857550</v>
      </c>
      <c r="E4" s="72">
        <v>1857550</v>
      </c>
      <c r="F4" s="73">
        <v>10886</v>
      </c>
      <c r="G4" s="74">
        <v>43969</v>
      </c>
    </row>
    <row r="5" spans="2:7" x14ac:dyDescent="0.25">
      <c r="B5" s="70">
        <v>2761553</v>
      </c>
      <c r="C5" s="71">
        <v>43949</v>
      </c>
      <c r="D5" s="72">
        <v>15404860</v>
      </c>
      <c r="E5" s="72">
        <v>15404860</v>
      </c>
      <c r="F5" s="73">
        <v>10840</v>
      </c>
      <c r="G5" s="74">
        <v>43969</v>
      </c>
    </row>
    <row r="6" spans="2:7" x14ac:dyDescent="0.25">
      <c r="B6" s="59" t="s">
        <v>97</v>
      </c>
      <c r="C6" s="71">
        <v>44216</v>
      </c>
      <c r="D6" s="72">
        <v>81200</v>
      </c>
      <c r="E6" s="72">
        <v>81200</v>
      </c>
      <c r="F6" s="73">
        <v>11777</v>
      </c>
      <c r="G6" s="74"/>
    </row>
    <row r="7" spans="2:7" x14ac:dyDescent="0.25">
      <c r="D7" s="75">
        <f t="shared" ref="D7:E7" si="0">SUM(D3:D6)</f>
        <v>23056320</v>
      </c>
      <c r="E7" s="75">
        <f t="shared" si="0"/>
        <v>23056320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"/>
  <sheetViews>
    <sheetView workbookViewId="0">
      <selection activeCell="C6" sqref="C6"/>
    </sheetView>
  </sheetViews>
  <sheetFormatPr baseColWidth="10" defaultRowHeight="15" x14ac:dyDescent="0.25"/>
  <cols>
    <col min="1" max="1" width="60.28515625" customWidth="1"/>
    <col min="2" max="2" width="15.7109375" customWidth="1"/>
    <col min="3" max="3" width="24.28515625" customWidth="1"/>
    <col min="4" max="4" width="23.5703125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4" t="s">
        <v>49</v>
      </c>
      <c r="B3" s="62" t="s">
        <v>51</v>
      </c>
      <c r="C3" s="62" t="s">
        <v>48</v>
      </c>
      <c r="D3" s="62" t="s">
        <v>53</v>
      </c>
      <c r="E3" s="62" t="s">
        <v>52</v>
      </c>
    </row>
    <row r="4" spans="1:5" x14ac:dyDescent="0.25">
      <c r="A4" s="15" t="s">
        <v>100</v>
      </c>
      <c r="B4" s="13">
        <v>1</v>
      </c>
      <c r="C4" s="67">
        <v>5712710</v>
      </c>
      <c r="D4" s="13" t="e">
        <v>#N/A</v>
      </c>
      <c r="E4" s="67">
        <v>249800</v>
      </c>
    </row>
    <row r="5" spans="1:5" x14ac:dyDescent="0.25">
      <c r="A5" s="15" t="s">
        <v>64</v>
      </c>
      <c r="B5" s="13">
        <v>3</v>
      </c>
      <c r="C5" s="67">
        <v>17343610</v>
      </c>
      <c r="D5" s="13" t="e">
        <v>#N/A</v>
      </c>
      <c r="E5" s="67">
        <v>0</v>
      </c>
    </row>
    <row r="6" spans="1:5" x14ac:dyDescent="0.25">
      <c r="A6" s="15" t="s">
        <v>50</v>
      </c>
      <c r="B6" s="13">
        <v>4</v>
      </c>
      <c r="C6" s="67">
        <v>23056320</v>
      </c>
      <c r="D6" s="13" t="e">
        <v>#N/A</v>
      </c>
      <c r="E6" s="67">
        <v>249800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92"/>
  <sheetViews>
    <sheetView workbookViewId="0">
      <pane ySplit="1" topLeftCell="A2" activePane="bottomLeft" state="frozen"/>
      <selection pane="bottomLeft" activeCell="G13" sqref="G13"/>
    </sheetView>
  </sheetViews>
  <sheetFormatPr baseColWidth="10" defaultRowHeight="11.25" x14ac:dyDescent="0.2"/>
  <cols>
    <col min="1" max="1" width="11.5703125" style="5" bestFit="1" customWidth="1"/>
    <col min="2" max="2" width="11.42578125" style="5"/>
    <col min="3" max="3" width="11.5703125" style="5" bestFit="1" customWidth="1"/>
    <col min="4" max="4" width="13.5703125" style="5" bestFit="1" customWidth="1"/>
    <col min="5" max="5" width="11.7109375" style="5" customWidth="1"/>
    <col min="6" max="6" width="22.140625" style="5" customWidth="1"/>
    <col min="7" max="7" width="11.5703125" style="5" bestFit="1" customWidth="1"/>
    <col min="8" max="9" width="12.42578125" style="5" bestFit="1" customWidth="1"/>
    <col min="10" max="10" width="11.85546875" style="5" bestFit="1" customWidth="1"/>
    <col min="11" max="12" width="11.5703125" style="5" bestFit="1" customWidth="1"/>
    <col min="13" max="13" width="41" style="5" customWidth="1"/>
    <col min="14" max="14" width="52.7109375" style="5" customWidth="1"/>
    <col min="15" max="19" width="27" style="5" customWidth="1"/>
    <col min="20" max="20" width="11.42578125" style="5"/>
    <col min="21" max="27" width="11.5703125" style="5" bestFit="1" customWidth="1"/>
    <col min="28" max="28" width="12.42578125" style="5" bestFit="1" customWidth="1"/>
    <col min="29" max="29" width="11.85546875" style="5" bestFit="1" customWidth="1"/>
    <col min="30" max="31" width="11.5703125" style="5" bestFit="1" customWidth="1"/>
    <col min="32" max="35" width="11.5703125" style="5" customWidth="1"/>
    <col min="36" max="37" width="11.42578125" style="5"/>
    <col min="38" max="39" width="11.5703125" style="5" bestFit="1" customWidth="1"/>
    <col min="40" max="40" width="11.42578125" style="5"/>
    <col min="41" max="41" width="11.85546875" style="5" bestFit="1" customWidth="1"/>
    <col min="42" max="42" width="11.42578125" style="5"/>
    <col min="43" max="43" width="11.5703125" style="5" bestFit="1" customWidth="1"/>
    <col min="44" max="45" width="11.42578125" style="5"/>
    <col min="46" max="50" width="11.5703125" style="5" bestFit="1" customWidth="1"/>
    <col min="51" max="16384" width="11.42578125" style="5"/>
  </cols>
  <sheetData>
    <row r="1" spans="1:52" s="4" customFormat="1" ht="52.5" x14ac:dyDescent="0.25">
      <c r="A1" s="1" t="s">
        <v>33</v>
      </c>
      <c r="B1" s="1" t="s">
        <v>0</v>
      </c>
      <c r="C1" s="1" t="s">
        <v>1</v>
      </c>
      <c r="D1" s="1" t="s">
        <v>34</v>
      </c>
      <c r="E1" s="6" t="s">
        <v>35</v>
      </c>
      <c r="F1" s="6" t="s">
        <v>36</v>
      </c>
      <c r="G1" s="1" t="s">
        <v>76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7" t="s">
        <v>79</v>
      </c>
      <c r="O1" s="8" t="s">
        <v>37</v>
      </c>
      <c r="P1" s="7" t="s">
        <v>38</v>
      </c>
      <c r="Q1" s="7" t="s">
        <v>39</v>
      </c>
      <c r="R1" s="8" t="s">
        <v>40</v>
      </c>
      <c r="S1" s="7" t="s">
        <v>41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15</v>
      </c>
      <c r="Z1" s="1" t="s">
        <v>16</v>
      </c>
      <c r="AA1" s="9" t="s">
        <v>42</v>
      </c>
      <c r="AB1" s="10" t="s">
        <v>43</v>
      </c>
      <c r="AC1" s="11" t="s">
        <v>44</v>
      </c>
      <c r="AD1" s="9" t="s">
        <v>45</v>
      </c>
      <c r="AE1" s="1" t="s">
        <v>17</v>
      </c>
      <c r="AF1" s="12" t="s">
        <v>42</v>
      </c>
      <c r="AG1" s="6" t="s">
        <v>43</v>
      </c>
      <c r="AH1" s="6" t="s">
        <v>44</v>
      </c>
      <c r="AI1" s="12" t="s">
        <v>45</v>
      </c>
      <c r="AJ1" s="1" t="s">
        <v>18</v>
      </c>
      <c r="AK1" s="1" t="s">
        <v>19</v>
      </c>
      <c r="AL1" s="6" t="s">
        <v>13</v>
      </c>
      <c r="AM1" s="6" t="s">
        <v>14</v>
      </c>
      <c r="AN1" s="6" t="s">
        <v>20</v>
      </c>
      <c r="AO1" s="1" t="s">
        <v>21</v>
      </c>
      <c r="AP1" s="1" t="s">
        <v>22</v>
      </c>
      <c r="AQ1" s="6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V1" s="1" t="s">
        <v>28</v>
      </c>
      <c r="AW1" s="1" t="s">
        <v>29</v>
      </c>
      <c r="AX1" s="1" t="s">
        <v>30</v>
      </c>
      <c r="AY1" s="1" t="s">
        <v>31</v>
      </c>
      <c r="AZ1" s="1" t="s">
        <v>32</v>
      </c>
    </row>
    <row r="2" spans="1:52" x14ac:dyDescent="0.2">
      <c r="A2" s="61">
        <v>891180026</v>
      </c>
      <c r="B2" s="61" t="s">
        <v>77</v>
      </c>
      <c r="C2" s="61" t="s">
        <v>78</v>
      </c>
      <c r="D2" s="61">
        <v>2829976</v>
      </c>
      <c r="E2" s="61" t="s">
        <v>80</v>
      </c>
      <c r="F2" s="61" t="s">
        <v>81</v>
      </c>
      <c r="G2" s="61" t="s">
        <v>78</v>
      </c>
      <c r="H2" s="61">
        <v>2829976</v>
      </c>
      <c r="I2" s="61">
        <v>1221724702</v>
      </c>
      <c r="J2" s="63">
        <v>44216</v>
      </c>
      <c r="K2" s="64">
        <v>81200</v>
      </c>
      <c r="L2" s="64">
        <v>81200</v>
      </c>
      <c r="M2" s="61" t="s">
        <v>82</v>
      </c>
      <c r="N2" s="61" t="s">
        <v>64</v>
      </c>
      <c r="O2" s="66">
        <v>0</v>
      </c>
      <c r="P2" s="2" t="s">
        <v>104</v>
      </c>
      <c r="Q2" s="2" t="s">
        <v>104</v>
      </c>
      <c r="R2" s="2">
        <v>0</v>
      </c>
      <c r="S2" s="2" t="s">
        <v>104</v>
      </c>
      <c r="T2" s="61" t="s">
        <v>83</v>
      </c>
      <c r="U2" s="64">
        <v>81200</v>
      </c>
      <c r="V2" s="64">
        <v>0</v>
      </c>
      <c r="W2" s="64">
        <v>0</v>
      </c>
      <c r="X2" s="64">
        <v>0</v>
      </c>
      <c r="Y2" s="64">
        <v>81200</v>
      </c>
      <c r="Z2" s="64">
        <v>0</v>
      </c>
      <c r="AA2" s="64">
        <v>81200</v>
      </c>
      <c r="AB2" s="61">
        <v>2201063943</v>
      </c>
      <c r="AC2" s="63">
        <v>44347</v>
      </c>
      <c r="AD2" s="64">
        <v>81200</v>
      </c>
      <c r="AE2" s="61">
        <v>0</v>
      </c>
      <c r="AF2" s="2">
        <v>81200</v>
      </c>
      <c r="AG2" s="2">
        <v>2201063943</v>
      </c>
      <c r="AH2" s="2" t="s">
        <v>99</v>
      </c>
      <c r="AI2" s="5">
        <v>81200</v>
      </c>
      <c r="AJ2" s="61">
        <v>210208523205955</v>
      </c>
      <c r="AK2" s="61" t="s">
        <v>84</v>
      </c>
      <c r="AL2" s="64">
        <v>0</v>
      </c>
      <c r="AM2" s="64">
        <v>0</v>
      </c>
      <c r="AN2" s="61"/>
      <c r="AO2" s="63">
        <v>44216</v>
      </c>
      <c r="AP2" s="61" t="s">
        <v>84</v>
      </c>
      <c r="AQ2" s="61">
        <v>2</v>
      </c>
      <c r="AR2" s="61" t="s">
        <v>84</v>
      </c>
      <c r="AS2" s="61" t="s">
        <v>84</v>
      </c>
      <c r="AT2" s="61">
        <v>1</v>
      </c>
      <c r="AU2" s="61">
        <v>20210330</v>
      </c>
      <c r="AV2" s="61">
        <v>20210305</v>
      </c>
      <c r="AW2" s="64">
        <v>81200</v>
      </c>
      <c r="AX2" s="64">
        <v>0</v>
      </c>
      <c r="AY2" s="61" t="s">
        <v>84</v>
      </c>
      <c r="AZ2" s="65">
        <v>44631</v>
      </c>
    </row>
    <row r="3" spans="1:52" x14ac:dyDescent="0.2">
      <c r="A3" s="61">
        <v>891180026</v>
      </c>
      <c r="B3" s="61" t="s">
        <v>77</v>
      </c>
      <c r="C3" s="61"/>
      <c r="D3" s="61">
        <v>2760523</v>
      </c>
      <c r="E3" s="61">
        <v>2760523</v>
      </c>
      <c r="F3" s="61" t="s">
        <v>85</v>
      </c>
      <c r="G3" s="61"/>
      <c r="H3" s="61">
        <v>2760523</v>
      </c>
      <c r="I3" s="61" t="s">
        <v>84</v>
      </c>
      <c r="J3" s="63">
        <v>43938</v>
      </c>
      <c r="K3" s="64">
        <v>1857550</v>
      </c>
      <c r="L3" s="64">
        <v>1857550</v>
      </c>
      <c r="M3" s="61" t="s">
        <v>86</v>
      </c>
      <c r="N3" s="61" t="s">
        <v>64</v>
      </c>
      <c r="O3" s="66">
        <v>0</v>
      </c>
      <c r="P3" s="2" t="s">
        <v>104</v>
      </c>
      <c r="Q3" s="2" t="s">
        <v>104</v>
      </c>
      <c r="R3" s="2">
        <v>0</v>
      </c>
      <c r="S3" s="2" t="s">
        <v>104</v>
      </c>
      <c r="T3" s="61" t="s">
        <v>83</v>
      </c>
      <c r="U3" s="64">
        <v>1857550</v>
      </c>
      <c r="V3" s="64">
        <v>0</v>
      </c>
      <c r="W3" s="64">
        <v>0</v>
      </c>
      <c r="X3" s="64">
        <v>0</v>
      </c>
      <c r="Y3" s="64">
        <v>0</v>
      </c>
      <c r="Z3" s="64">
        <v>0</v>
      </c>
      <c r="AA3" s="64" t="s">
        <v>84</v>
      </c>
      <c r="AB3" s="61" t="s">
        <v>84</v>
      </c>
      <c r="AC3" s="61" t="s">
        <v>84</v>
      </c>
      <c r="AD3" s="64" t="s">
        <v>84</v>
      </c>
      <c r="AE3" s="61" t="s">
        <v>84</v>
      </c>
      <c r="AF3" s="2">
        <v>0</v>
      </c>
      <c r="AG3" s="2"/>
      <c r="AH3" s="2"/>
      <c r="AI3" s="5">
        <v>0</v>
      </c>
      <c r="AJ3" s="61" t="s">
        <v>84</v>
      </c>
      <c r="AK3" s="61" t="s">
        <v>84</v>
      </c>
      <c r="AL3" s="64">
        <v>1857550</v>
      </c>
      <c r="AM3" s="64">
        <v>0</v>
      </c>
      <c r="AN3" s="61"/>
      <c r="AO3" s="63">
        <v>43969</v>
      </c>
      <c r="AP3" s="61" t="s">
        <v>84</v>
      </c>
      <c r="AQ3" s="61">
        <v>2</v>
      </c>
      <c r="AR3" s="61" t="s">
        <v>84</v>
      </c>
      <c r="AS3" s="61" t="s">
        <v>84</v>
      </c>
      <c r="AT3" s="61">
        <v>3</v>
      </c>
      <c r="AU3" s="61">
        <v>20210518</v>
      </c>
      <c r="AV3" s="61">
        <v>20210503</v>
      </c>
      <c r="AW3" s="64">
        <v>1857550</v>
      </c>
      <c r="AX3" s="64">
        <v>1857550</v>
      </c>
      <c r="AY3" s="61" t="s">
        <v>84</v>
      </c>
      <c r="AZ3" s="65">
        <v>44631</v>
      </c>
    </row>
    <row r="4" spans="1:52" x14ac:dyDescent="0.2">
      <c r="A4" s="61">
        <v>891180026</v>
      </c>
      <c r="B4" s="61" t="s">
        <v>77</v>
      </c>
      <c r="C4" s="61"/>
      <c r="D4" s="61">
        <v>2761553</v>
      </c>
      <c r="E4" s="61">
        <v>2761553</v>
      </c>
      <c r="F4" s="61" t="s">
        <v>85</v>
      </c>
      <c r="G4" s="61"/>
      <c r="H4" s="61">
        <v>2761553</v>
      </c>
      <c r="I4" s="61" t="s">
        <v>84</v>
      </c>
      <c r="J4" s="63">
        <v>43949</v>
      </c>
      <c r="K4" s="64">
        <v>15404860</v>
      </c>
      <c r="L4" s="64">
        <v>15404860</v>
      </c>
      <c r="M4" s="61" t="s">
        <v>86</v>
      </c>
      <c r="N4" s="61" t="s">
        <v>64</v>
      </c>
      <c r="O4" s="66">
        <v>0</v>
      </c>
      <c r="P4" s="2" t="s">
        <v>104</v>
      </c>
      <c r="Q4" s="2" t="s">
        <v>104</v>
      </c>
      <c r="R4" s="2">
        <v>0</v>
      </c>
      <c r="S4" s="2" t="s">
        <v>104</v>
      </c>
      <c r="T4" s="61" t="s">
        <v>83</v>
      </c>
      <c r="U4" s="64">
        <v>15404860</v>
      </c>
      <c r="V4" s="64">
        <v>0</v>
      </c>
      <c r="W4" s="64">
        <v>0</v>
      </c>
      <c r="X4" s="64">
        <v>0</v>
      </c>
      <c r="Y4" s="64">
        <v>0</v>
      </c>
      <c r="Z4" s="64">
        <v>0</v>
      </c>
      <c r="AA4" s="64" t="s">
        <v>84</v>
      </c>
      <c r="AB4" s="61" t="s">
        <v>84</v>
      </c>
      <c r="AC4" s="61" t="s">
        <v>84</v>
      </c>
      <c r="AD4" s="64" t="s">
        <v>84</v>
      </c>
      <c r="AE4" s="61" t="s">
        <v>84</v>
      </c>
      <c r="AF4" s="2">
        <v>0</v>
      </c>
      <c r="AG4" s="2"/>
      <c r="AH4" s="2"/>
      <c r="AI4" s="5">
        <v>0</v>
      </c>
      <c r="AJ4" s="61" t="s">
        <v>84</v>
      </c>
      <c r="AK4" s="61" t="s">
        <v>84</v>
      </c>
      <c r="AL4" s="64">
        <v>15404860</v>
      </c>
      <c r="AM4" s="64">
        <v>0</v>
      </c>
      <c r="AN4" s="61"/>
      <c r="AO4" s="63">
        <v>43969</v>
      </c>
      <c r="AP4" s="61" t="s">
        <v>84</v>
      </c>
      <c r="AQ4" s="61">
        <v>2</v>
      </c>
      <c r="AR4" s="61" t="s">
        <v>84</v>
      </c>
      <c r="AS4" s="61" t="s">
        <v>84</v>
      </c>
      <c r="AT4" s="61">
        <v>3</v>
      </c>
      <c r="AU4" s="61">
        <v>20210530</v>
      </c>
      <c r="AV4" s="61">
        <v>20210526</v>
      </c>
      <c r="AW4" s="64">
        <v>15404860</v>
      </c>
      <c r="AX4" s="64">
        <v>15404860</v>
      </c>
      <c r="AY4" s="61" t="s">
        <v>87</v>
      </c>
      <c r="AZ4" s="65">
        <v>44631</v>
      </c>
    </row>
    <row r="5" spans="1:52" x14ac:dyDescent="0.2">
      <c r="A5" s="61">
        <v>891180026</v>
      </c>
      <c r="B5" s="61" t="s">
        <v>77</v>
      </c>
      <c r="C5" s="61"/>
      <c r="D5" s="61">
        <v>2726645</v>
      </c>
      <c r="E5" s="61">
        <v>2726645</v>
      </c>
      <c r="F5" s="61" t="s">
        <v>85</v>
      </c>
      <c r="G5" s="61"/>
      <c r="H5" s="61">
        <v>2726645</v>
      </c>
      <c r="I5" s="61" t="s">
        <v>84</v>
      </c>
      <c r="J5" s="63">
        <v>43847</v>
      </c>
      <c r="K5" s="64">
        <v>5712710</v>
      </c>
      <c r="L5" s="64">
        <v>5712710</v>
      </c>
      <c r="M5" s="61" t="s">
        <v>88</v>
      </c>
      <c r="N5" s="61" t="s">
        <v>100</v>
      </c>
      <c r="O5" s="66">
        <v>0</v>
      </c>
      <c r="P5" s="2" t="s">
        <v>104</v>
      </c>
      <c r="Q5" s="2" t="s">
        <v>104</v>
      </c>
      <c r="R5" s="2">
        <v>0</v>
      </c>
      <c r="S5" s="2" t="s">
        <v>104</v>
      </c>
      <c r="T5" s="61" t="s">
        <v>83</v>
      </c>
      <c r="U5" s="64">
        <v>5712710</v>
      </c>
      <c r="V5" s="64">
        <v>0</v>
      </c>
      <c r="W5" s="64">
        <v>0</v>
      </c>
      <c r="X5" s="64">
        <v>0</v>
      </c>
      <c r="Y5" s="64">
        <v>5462910</v>
      </c>
      <c r="Z5" s="64">
        <v>249800</v>
      </c>
      <c r="AA5" s="64" t="s">
        <v>84</v>
      </c>
      <c r="AB5" s="61" t="s">
        <v>84</v>
      </c>
      <c r="AC5" s="61" t="s">
        <v>84</v>
      </c>
      <c r="AD5" s="64" t="s">
        <v>84</v>
      </c>
      <c r="AE5" s="61" t="s">
        <v>84</v>
      </c>
      <c r="AF5" s="2">
        <v>5462910</v>
      </c>
      <c r="AG5" s="2">
        <v>2201148473</v>
      </c>
      <c r="AH5" s="2" t="s">
        <v>98</v>
      </c>
      <c r="AI5" s="5">
        <v>5462910</v>
      </c>
      <c r="AJ5" s="61">
        <v>211463114321187</v>
      </c>
      <c r="AK5" s="61" t="s">
        <v>84</v>
      </c>
      <c r="AL5" s="64">
        <v>0</v>
      </c>
      <c r="AM5" s="64">
        <v>249800</v>
      </c>
      <c r="AN5" s="61" t="s">
        <v>89</v>
      </c>
      <c r="AO5" s="63">
        <v>43875</v>
      </c>
      <c r="AP5" s="61" t="s">
        <v>84</v>
      </c>
      <c r="AQ5" s="61">
        <v>9</v>
      </c>
      <c r="AR5" s="61" t="s">
        <v>84</v>
      </c>
      <c r="AS5" s="61" t="s">
        <v>90</v>
      </c>
      <c r="AT5" s="61">
        <v>5</v>
      </c>
      <c r="AU5" s="61">
        <v>21001231</v>
      </c>
      <c r="AV5" s="61">
        <v>20210526</v>
      </c>
      <c r="AW5" s="64">
        <v>5712710</v>
      </c>
      <c r="AX5" s="64">
        <v>0</v>
      </c>
      <c r="AY5" s="61" t="s">
        <v>84</v>
      </c>
      <c r="AZ5" s="65">
        <v>44631</v>
      </c>
    </row>
    <row r="6" spans="1:52" x14ac:dyDescent="0.2">
      <c r="A6" s="61"/>
      <c r="B6" s="61"/>
      <c r="C6" s="61"/>
      <c r="D6" s="61"/>
      <c r="E6" s="61"/>
      <c r="F6" s="61"/>
      <c r="G6" s="61"/>
      <c r="H6" s="61"/>
      <c r="I6" s="61"/>
      <c r="J6" s="63"/>
      <c r="K6" s="64"/>
      <c r="L6" s="64"/>
      <c r="M6" s="61"/>
      <c r="N6" s="61"/>
      <c r="O6" s="66"/>
      <c r="P6" s="61"/>
      <c r="Q6" s="61"/>
      <c r="R6" s="64"/>
      <c r="S6" s="61"/>
      <c r="T6" s="61"/>
      <c r="U6" s="64"/>
      <c r="V6" s="64"/>
      <c r="W6" s="64"/>
      <c r="X6" s="64"/>
      <c r="Y6" s="64"/>
      <c r="Z6" s="64"/>
      <c r="AA6" s="64"/>
      <c r="AB6" s="61"/>
      <c r="AC6" s="61"/>
      <c r="AD6" s="64"/>
      <c r="AE6" s="61"/>
      <c r="AF6" s="61"/>
      <c r="AG6" s="61"/>
      <c r="AH6" s="61"/>
      <c r="AI6" s="61"/>
      <c r="AJ6" s="61"/>
      <c r="AK6" s="61"/>
      <c r="AL6" s="64"/>
      <c r="AM6" s="64"/>
      <c r="AN6" s="61"/>
      <c r="AO6" s="63"/>
      <c r="AP6" s="61"/>
      <c r="AQ6" s="61"/>
      <c r="AR6" s="61"/>
      <c r="AS6" s="61"/>
      <c r="AT6" s="61"/>
      <c r="AU6" s="61"/>
      <c r="AV6" s="61"/>
      <c r="AW6" s="64"/>
      <c r="AX6" s="64"/>
      <c r="AY6" s="61"/>
      <c r="AZ6" s="65"/>
    </row>
    <row r="7" spans="1:52" x14ac:dyDescent="0.2">
      <c r="A7" s="61"/>
      <c r="B7" s="61"/>
      <c r="C7" s="61"/>
      <c r="D7" s="61"/>
      <c r="E7" s="61"/>
      <c r="F7" s="61"/>
      <c r="G7" s="61"/>
      <c r="H7" s="61"/>
      <c r="I7" s="61"/>
      <c r="J7" s="63"/>
      <c r="K7" s="64"/>
      <c r="L7" s="64"/>
      <c r="M7" s="61"/>
      <c r="N7" s="61"/>
      <c r="O7" s="66"/>
      <c r="P7" s="61"/>
      <c r="Q7" s="61"/>
      <c r="R7" s="64"/>
      <c r="S7" s="61"/>
      <c r="T7" s="61"/>
      <c r="U7" s="64"/>
      <c r="V7" s="64"/>
      <c r="W7" s="64"/>
      <c r="X7" s="64"/>
      <c r="Y7" s="64"/>
      <c r="Z7" s="64"/>
      <c r="AA7" s="64"/>
      <c r="AB7" s="61"/>
      <c r="AC7" s="61"/>
      <c r="AD7" s="64"/>
      <c r="AE7" s="61"/>
      <c r="AF7" s="61"/>
      <c r="AG7" s="61"/>
      <c r="AH7" s="61"/>
      <c r="AI7" s="61"/>
      <c r="AJ7" s="61"/>
      <c r="AK7" s="61"/>
      <c r="AL7" s="64"/>
      <c r="AM7" s="64"/>
      <c r="AN7" s="61"/>
      <c r="AO7" s="63"/>
      <c r="AP7" s="61"/>
      <c r="AQ7" s="61"/>
      <c r="AR7" s="61"/>
      <c r="AS7" s="61"/>
      <c r="AT7" s="61"/>
      <c r="AU7" s="61"/>
      <c r="AV7" s="61"/>
      <c r="AW7" s="64"/>
      <c r="AX7" s="64"/>
      <c r="AY7" s="61"/>
      <c r="AZ7" s="65"/>
    </row>
    <row r="8" spans="1:52" x14ac:dyDescent="0.2">
      <c r="A8" s="61"/>
      <c r="B8" s="61"/>
      <c r="C8" s="61"/>
      <c r="D8" s="61"/>
      <c r="E8" s="61"/>
      <c r="F8" s="61"/>
      <c r="G8" s="61"/>
      <c r="H8" s="61"/>
      <c r="I8" s="61"/>
      <c r="J8" s="63"/>
      <c r="K8" s="64"/>
      <c r="L8" s="64"/>
      <c r="M8" s="61"/>
      <c r="N8" s="61"/>
      <c r="O8" s="66"/>
      <c r="P8" s="61"/>
      <c r="Q8" s="61"/>
      <c r="R8" s="64"/>
      <c r="S8" s="61"/>
      <c r="T8" s="61"/>
      <c r="U8" s="64"/>
      <c r="V8" s="64"/>
      <c r="W8" s="64"/>
      <c r="X8" s="64"/>
      <c r="Y8" s="64"/>
      <c r="Z8" s="64"/>
      <c r="AA8" s="64"/>
      <c r="AB8" s="61"/>
      <c r="AC8" s="61"/>
      <c r="AD8" s="64"/>
      <c r="AE8" s="61"/>
      <c r="AF8" s="61"/>
      <c r="AG8" s="61"/>
      <c r="AH8" s="61"/>
      <c r="AI8" s="61"/>
      <c r="AJ8" s="61"/>
      <c r="AK8" s="61"/>
      <c r="AL8" s="64"/>
      <c r="AM8" s="64"/>
      <c r="AN8" s="61"/>
      <c r="AO8" s="63"/>
      <c r="AP8" s="61"/>
      <c r="AQ8" s="61"/>
      <c r="AR8" s="61"/>
      <c r="AS8" s="61"/>
      <c r="AT8" s="61"/>
      <c r="AU8" s="61"/>
      <c r="AV8" s="61"/>
      <c r="AW8" s="64"/>
      <c r="AX8" s="64"/>
      <c r="AY8" s="61"/>
      <c r="AZ8" s="65"/>
    </row>
    <row r="9" spans="1:52" x14ac:dyDescent="0.2">
      <c r="A9" s="61"/>
      <c r="B9" s="61"/>
      <c r="C9" s="61"/>
      <c r="D9" s="61"/>
      <c r="E9" s="61"/>
      <c r="F9" s="61"/>
      <c r="G9" s="61"/>
      <c r="H9" s="61"/>
      <c r="I9" s="61"/>
      <c r="J9" s="63"/>
      <c r="K9" s="64"/>
      <c r="L9" s="64"/>
      <c r="M9" s="61"/>
      <c r="N9" s="61"/>
      <c r="O9" s="66"/>
      <c r="P9" s="61"/>
      <c r="Q9" s="61"/>
      <c r="R9" s="64"/>
      <c r="S9" s="61"/>
      <c r="T9" s="61"/>
      <c r="U9" s="64"/>
      <c r="V9" s="64"/>
      <c r="W9" s="64"/>
      <c r="X9" s="64"/>
      <c r="Y9" s="64"/>
      <c r="Z9" s="64"/>
      <c r="AA9" s="64"/>
      <c r="AB9" s="61"/>
      <c r="AC9" s="61"/>
      <c r="AD9" s="64"/>
      <c r="AE9" s="61"/>
      <c r="AF9" s="61"/>
      <c r="AG9" s="61"/>
      <c r="AH9" s="61"/>
      <c r="AI9" s="61"/>
      <c r="AJ9" s="61"/>
      <c r="AK9" s="61"/>
      <c r="AL9" s="64"/>
      <c r="AM9" s="64"/>
      <c r="AN9" s="61"/>
      <c r="AO9" s="63"/>
      <c r="AP9" s="61"/>
      <c r="AQ9" s="61"/>
      <c r="AR9" s="61"/>
      <c r="AS9" s="61"/>
      <c r="AT9" s="61"/>
      <c r="AU9" s="61"/>
      <c r="AV9" s="61"/>
      <c r="AW9" s="64"/>
      <c r="AX9" s="64"/>
      <c r="AY9" s="61"/>
      <c r="AZ9" s="65"/>
    </row>
    <row r="10" spans="1:52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3"/>
      <c r="K10" s="64"/>
      <c r="L10" s="64"/>
      <c r="M10" s="61"/>
      <c r="N10" s="61"/>
      <c r="O10" s="66"/>
      <c r="P10" s="61"/>
      <c r="Q10" s="61"/>
      <c r="R10" s="64"/>
      <c r="S10" s="61"/>
      <c r="T10" s="61"/>
      <c r="U10" s="64"/>
      <c r="V10" s="64"/>
      <c r="W10" s="64"/>
      <c r="X10" s="64"/>
      <c r="Y10" s="64"/>
      <c r="Z10" s="64"/>
      <c r="AA10" s="64"/>
      <c r="AB10" s="61"/>
      <c r="AC10" s="61"/>
      <c r="AD10" s="64"/>
      <c r="AE10" s="61"/>
      <c r="AF10" s="61"/>
      <c r="AG10" s="61"/>
      <c r="AH10" s="61"/>
      <c r="AI10" s="61"/>
      <c r="AJ10" s="61"/>
      <c r="AK10" s="61"/>
      <c r="AL10" s="64"/>
      <c r="AM10" s="64"/>
      <c r="AN10" s="61"/>
      <c r="AO10" s="63"/>
      <c r="AP10" s="61"/>
      <c r="AQ10" s="61"/>
      <c r="AR10" s="61"/>
      <c r="AS10" s="61"/>
      <c r="AT10" s="61"/>
      <c r="AU10" s="61"/>
      <c r="AV10" s="61"/>
      <c r="AW10" s="64"/>
      <c r="AX10" s="64"/>
      <c r="AY10" s="61"/>
      <c r="AZ10" s="65"/>
    </row>
    <row r="11" spans="1:52" x14ac:dyDescent="0.2">
      <c r="A11" s="61"/>
      <c r="B11" s="61"/>
      <c r="C11" s="61"/>
      <c r="D11" s="61"/>
      <c r="E11" s="61"/>
      <c r="F11" s="61"/>
      <c r="G11" s="61"/>
      <c r="H11" s="61"/>
      <c r="I11" s="61"/>
      <c r="J11" s="63"/>
      <c r="K11" s="64"/>
      <c r="L11" s="64"/>
      <c r="M11" s="61"/>
      <c r="N11" s="61"/>
      <c r="O11" s="66"/>
      <c r="P11" s="61"/>
      <c r="Q11" s="61"/>
      <c r="R11" s="64"/>
      <c r="S11" s="61"/>
      <c r="T11" s="61"/>
      <c r="U11" s="64"/>
      <c r="V11" s="64"/>
      <c r="W11" s="64"/>
      <c r="X11" s="64"/>
      <c r="Y11" s="64"/>
      <c r="Z11" s="64"/>
      <c r="AA11" s="64"/>
      <c r="AB11" s="61"/>
      <c r="AC11" s="61"/>
      <c r="AD11" s="64"/>
      <c r="AE11" s="61"/>
      <c r="AF11" s="61"/>
      <c r="AG11" s="61"/>
      <c r="AH11" s="61"/>
      <c r="AI11" s="61"/>
      <c r="AJ11" s="61"/>
      <c r="AK11" s="61"/>
      <c r="AL11" s="64"/>
      <c r="AM11" s="64"/>
      <c r="AN11" s="61"/>
      <c r="AO11" s="63"/>
      <c r="AP11" s="61"/>
      <c r="AQ11" s="61"/>
      <c r="AR11" s="61"/>
      <c r="AS11" s="61"/>
      <c r="AT11" s="61"/>
      <c r="AU11" s="61"/>
      <c r="AV11" s="61"/>
      <c r="AW11" s="64"/>
      <c r="AX11" s="64"/>
      <c r="AY11" s="61"/>
      <c r="AZ11" s="65"/>
    </row>
    <row r="12" spans="1:52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3"/>
      <c r="K12" s="64"/>
      <c r="L12" s="64"/>
      <c r="M12" s="61"/>
      <c r="N12" s="61"/>
      <c r="O12" s="66"/>
      <c r="P12" s="61"/>
      <c r="Q12" s="61"/>
      <c r="R12" s="64"/>
      <c r="S12" s="61"/>
      <c r="T12" s="61"/>
      <c r="U12" s="64"/>
      <c r="V12" s="64"/>
      <c r="W12" s="64"/>
      <c r="X12" s="64"/>
      <c r="Y12" s="64"/>
      <c r="Z12" s="64"/>
      <c r="AA12" s="64"/>
      <c r="AB12" s="61"/>
      <c r="AC12" s="61"/>
      <c r="AD12" s="64"/>
      <c r="AE12" s="61"/>
      <c r="AF12" s="61"/>
      <c r="AG12" s="61"/>
      <c r="AH12" s="61"/>
      <c r="AI12" s="61"/>
      <c r="AJ12" s="61"/>
      <c r="AK12" s="61"/>
      <c r="AL12" s="64"/>
      <c r="AM12" s="64"/>
      <c r="AN12" s="61"/>
      <c r="AO12" s="63"/>
      <c r="AP12" s="61"/>
      <c r="AQ12" s="61"/>
      <c r="AR12" s="61"/>
      <c r="AS12" s="61"/>
      <c r="AT12" s="61"/>
      <c r="AU12" s="61"/>
      <c r="AV12" s="61"/>
      <c r="AW12" s="64"/>
      <c r="AX12" s="64"/>
      <c r="AY12" s="61"/>
      <c r="AZ12" s="65"/>
    </row>
    <row r="13" spans="1:52" x14ac:dyDescent="0.2">
      <c r="A13" s="61"/>
      <c r="B13" s="61"/>
      <c r="C13" s="61"/>
      <c r="D13" s="61"/>
      <c r="E13" s="61"/>
      <c r="F13" s="61"/>
      <c r="G13" s="61"/>
      <c r="H13" s="61"/>
      <c r="I13" s="61"/>
      <c r="J13" s="63"/>
      <c r="K13" s="64"/>
      <c r="L13" s="64"/>
      <c r="M13" s="61"/>
      <c r="N13" s="61"/>
      <c r="O13" s="66"/>
      <c r="P13" s="61"/>
      <c r="Q13" s="61"/>
      <c r="R13" s="64"/>
      <c r="S13" s="61"/>
      <c r="T13" s="61"/>
      <c r="U13" s="64"/>
      <c r="V13" s="64"/>
      <c r="W13" s="64"/>
      <c r="X13" s="64"/>
      <c r="Y13" s="64"/>
      <c r="Z13" s="64"/>
      <c r="AA13" s="64"/>
      <c r="AB13" s="61"/>
      <c r="AC13" s="61"/>
      <c r="AD13" s="64"/>
      <c r="AE13" s="61"/>
      <c r="AF13" s="61"/>
      <c r="AG13" s="61"/>
      <c r="AH13" s="61"/>
      <c r="AI13" s="61"/>
      <c r="AJ13" s="61"/>
      <c r="AK13" s="61"/>
      <c r="AL13" s="64"/>
      <c r="AM13" s="64"/>
      <c r="AN13" s="61"/>
      <c r="AO13" s="63"/>
      <c r="AP13" s="61"/>
      <c r="AQ13" s="61"/>
      <c r="AR13" s="61"/>
      <c r="AS13" s="61"/>
      <c r="AT13" s="61"/>
      <c r="AU13" s="61"/>
      <c r="AV13" s="61"/>
      <c r="AW13" s="64"/>
      <c r="AX13" s="64"/>
      <c r="AY13" s="61"/>
      <c r="AZ13" s="65"/>
    </row>
    <row r="14" spans="1:52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3"/>
      <c r="K14" s="64"/>
      <c r="L14" s="64"/>
      <c r="M14" s="61"/>
      <c r="N14" s="61"/>
      <c r="O14" s="66"/>
      <c r="P14" s="61"/>
      <c r="Q14" s="61"/>
      <c r="R14" s="64"/>
      <c r="S14" s="61"/>
      <c r="T14" s="61"/>
      <c r="U14" s="64"/>
      <c r="V14" s="64"/>
      <c r="W14" s="64"/>
      <c r="X14" s="64"/>
      <c r="Y14" s="64"/>
      <c r="Z14" s="64"/>
      <c r="AA14" s="64"/>
      <c r="AB14" s="61"/>
      <c r="AC14" s="61"/>
      <c r="AD14" s="64"/>
      <c r="AE14" s="61"/>
      <c r="AF14" s="61"/>
      <c r="AG14" s="61"/>
      <c r="AH14" s="61"/>
      <c r="AI14" s="61"/>
      <c r="AJ14" s="61"/>
      <c r="AK14" s="61"/>
      <c r="AL14" s="64"/>
      <c r="AM14" s="64"/>
      <c r="AN14" s="61"/>
      <c r="AO14" s="63"/>
      <c r="AP14" s="61"/>
      <c r="AQ14" s="61"/>
      <c r="AR14" s="61"/>
      <c r="AS14" s="61"/>
      <c r="AT14" s="61"/>
      <c r="AU14" s="61"/>
      <c r="AV14" s="61"/>
      <c r="AW14" s="64"/>
      <c r="AX14" s="64"/>
      <c r="AY14" s="61"/>
      <c r="AZ14" s="65"/>
    </row>
    <row r="15" spans="1:52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3"/>
      <c r="K15" s="64"/>
      <c r="L15" s="64"/>
      <c r="M15" s="61"/>
      <c r="N15" s="61"/>
      <c r="O15" s="66"/>
      <c r="P15" s="61"/>
      <c r="Q15" s="61"/>
      <c r="R15" s="64"/>
      <c r="S15" s="61"/>
      <c r="T15" s="61"/>
      <c r="U15" s="64"/>
      <c r="V15" s="64"/>
      <c r="W15" s="64"/>
      <c r="X15" s="64"/>
      <c r="Y15" s="64"/>
      <c r="Z15" s="64"/>
      <c r="AA15" s="64"/>
      <c r="AB15" s="61"/>
      <c r="AC15" s="61"/>
      <c r="AD15" s="64"/>
      <c r="AE15" s="61"/>
      <c r="AF15" s="61"/>
      <c r="AG15" s="61"/>
      <c r="AH15" s="61"/>
      <c r="AI15" s="61"/>
      <c r="AJ15" s="61"/>
      <c r="AK15" s="61"/>
      <c r="AL15" s="64"/>
      <c r="AM15" s="64"/>
      <c r="AN15" s="61"/>
      <c r="AO15" s="63"/>
      <c r="AP15" s="61"/>
      <c r="AQ15" s="61"/>
      <c r="AR15" s="61"/>
      <c r="AS15" s="61"/>
      <c r="AT15" s="61"/>
      <c r="AU15" s="61"/>
      <c r="AV15" s="61"/>
      <c r="AW15" s="64"/>
      <c r="AX15" s="64"/>
      <c r="AY15" s="61"/>
      <c r="AZ15" s="65"/>
    </row>
    <row r="16" spans="1:52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3"/>
      <c r="K16" s="64"/>
      <c r="L16" s="64"/>
      <c r="M16" s="61"/>
      <c r="N16" s="61"/>
      <c r="O16" s="66"/>
      <c r="P16" s="61"/>
      <c r="Q16" s="61"/>
      <c r="R16" s="64"/>
      <c r="S16" s="61"/>
      <c r="T16" s="61"/>
      <c r="U16" s="64"/>
      <c r="V16" s="64"/>
      <c r="W16" s="64"/>
      <c r="X16" s="64"/>
      <c r="Y16" s="64"/>
      <c r="Z16" s="64"/>
      <c r="AA16" s="64"/>
      <c r="AB16" s="61"/>
      <c r="AC16" s="61"/>
      <c r="AD16" s="64"/>
      <c r="AE16" s="61"/>
      <c r="AF16" s="61"/>
      <c r="AG16" s="61"/>
      <c r="AH16" s="61"/>
      <c r="AI16" s="61"/>
      <c r="AJ16" s="61"/>
      <c r="AK16" s="61"/>
      <c r="AL16" s="64"/>
      <c r="AM16" s="64"/>
      <c r="AN16" s="61"/>
      <c r="AO16" s="63"/>
      <c r="AP16" s="61"/>
      <c r="AQ16" s="61"/>
      <c r="AR16" s="61"/>
      <c r="AS16" s="61"/>
      <c r="AT16" s="61"/>
      <c r="AU16" s="61"/>
      <c r="AV16" s="61"/>
      <c r="AW16" s="64"/>
      <c r="AX16" s="64"/>
      <c r="AY16" s="61"/>
      <c r="AZ16" s="65"/>
    </row>
    <row r="17" spans="1:52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3"/>
      <c r="K17" s="64"/>
      <c r="L17" s="64"/>
      <c r="M17" s="61"/>
      <c r="N17" s="61"/>
      <c r="O17" s="66"/>
      <c r="P17" s="61"/>
      <c r="Q17" s="61"/>
      <c r="R17" s="64"/>
      <c r="S17" s="61"/>
      <c r="T17" s="61"/>
      <c r="U17" s="64"/>
      <c r="V17" s="64"/>
      <c r="W17" s="64"/>
      <c r="X17" s="64"/>
      <c r="Y17" s="64"/>
      <c r="Z17" s="64"/>
      <c r="AA17" s="64"/>
      <c r="AB17" s="61"/>
      <c r="AC17" s="61"/>
      <c r="AD17" s="64"/>
      <c r="AE17" s="61"/>
      <c r="AF17" s="61"/>
      <c r="AG17" s="61"/>
      <c r="AH17" s="61"/>
      <c r="AI17" s="61"/>
      <c r="AJ17" s="61"/>
      <c r="AK17" s="61"/>
      <c r="AL17" s="64"/>
      <c r="AM17" s="64"/>
      <c r="AN17" s="61"/>
      <c r="AO17" s="63"/>
      <c r="AP17" s="61"/>
      <c r="AQ17" s="61"/>
      <c r="AR17" s="61"/>
      <c r="AS17" s="61"/>
      <c r="AT17" s="61"/>
      <c r="AU17" s="61"/>
      <c r="AV17" s="61"/>
      <c r="AW17" s="64"/>
      <c r="AX17" s="64"/>
      <c r="AY17" s="61"/>
      <c r="AZ17" s="65"/>
    </row>
    <row r="18" spans="1:52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3"/>
      <c r="K18" s="64"/>
      <c r="L18" s="64"/>
      <c r="M18" s="61"/>
      <c r="N18" s="61"/>
      <c r="O18" s="66"/>
      <c r="P18" s="61"/>
      <c r="Q18" s="61"/>
      <c r="R18" s="64"/>
      <c r="S18" s="61"/>
      <c r="T18" s="61"/>
      <c r="U18" s="64"/>
      <c r="V18" s="64"/>
      <c r="W18" s="64"/>
      <c r="X18" s="64"/>
      <c r="Y18" s="64"/>
      <c r="Z18" s="64"/>
      <c r="AA18" s="64"/>
      <c r="AB18" s="61"/>
      <c r="AC18" s="61"/>
      <c r="AD18" s="64"/>
      <c r="AE18" s="61"/>
      <c r="AF18" s="61"/>
      <c r="AG18" s="61"/>
      <c r="AH18" s="61"/>
      <c r="AI18" s="61"/>
      <c r="AJ18" s="61"/>
      <c r="AK18" s="61"/>
      <c r="AL18" s="64"/>
      <c r="AM18" s="64"/>
      <c r="AN18" s="61"/>
      <c r="AO18" s="63"/>
      <c r="AP18" s="61"/>
      <c r="AQ18" s="61"/>
      <c r="AR18" s="61"/>
      <c r="AS18" s="61"/>
      <c r="AT18" s="61"/>
      <c r="AU18" s="61"/>
      <c r="AV18" s="61"/>
      <c r="AW18" s="64"/>
      <c r="AX18" s="64"/>
      <c r="AY18" s="61"/>
      <c r="AZ18" s="65"/>
    </row>
    <row r="19" spans="1:52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3"/>
      <c r="K19" s="64"/>
      <c r="L19" s="64"/>
      <c r="M19" s="61"/>
      <c r="N19" s="61"/>
      <c r="O19" s="66"/>
      <c r="P19" s="61"/>
      <c r="Q19" s="61"/>
      <c r="R19" s="64"/>
      <c r="S19" s="61"/>
      <c r="T19" s="61"/>
      <c r="U19" s="64"/>
      <c r="V19" s="64"/>
      <c r="W19" s="64"/>
      <c r="X19" s="64"/>
      <c r="Y19" s="64"/>
      <c r="Z19" s="64"/>
      <c r="AA19" s="64"/>
      <c r="AB19" s="61"/>
      <c r="AC19" s="61"/>
      <c r="AD19" s="64"/>
      <c r="AE19" s="61"/>
      <c r="AF19" s="61"/>
      <c r="AG19" s="61"/>
      <c r="AH19" s="61"/>
      <c r="AI19" s="61"/>
      <c r="AJ19" s="61"/>
      <c r="AK19" s="61"/>
      <c r="AL19" s="64"/>
      <c r="AM19" s="64"/>
      <c r="AN19" s="61"/>
      <c r="AO19" s="63"/>
      <c r="AP19" s="61"/>
      <c r="AQ19" s="61"/>
      <c r="AR19" s="61"/>
      <c r="AS19" s="61"/>
      <c r="AT19" s="61"/>
      <c r="AU19" s="61"/>
      <c r="AV19" s="61"/>
      <c r="AW19" s="64"/>
      <c r="AX19" s="64"/>
      <c r="AY19" s="61"/>
      <c r="AZ19" s="65"/>
    </row>
    <row r="20" spans="1:52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3"/>
      <c r="K20" s="64"/>
      <c r="L20" s="64"/>
      <c r="M20" s="61"/>
      <c r="N20" s="61"/>
      <c r="O20" s="66"/>
      <c r="P20" s="61"/>
      <c r="Q20" s="61"/>
      <c r="R20" s="64"/>
      <c r="S20" s="61"/>
      <c r="T20" s="61"/>
      <c r="U20" s="64"/>
      <c r="V20" s="64"/>
      <c r="W20" s="64"/>
      <c r="X20" s="64"/>
      <c r="Y20" s="64"/>
      <c r="Z20" s="64"/>
      <c r="AA20" s="64"/>
      <c r="AB20" s="61"/>
      <c r="AC20" s="61"/>
      <c r="AD20" s="64"/>
      <c r="AE20" s="61"/>
      <c r="AF20" s="61"/>
      <c r="AG20" s="61"/>
      <c r="AH20" s="61"/>
      <c r="AI20" s="61"/>
      <c r="AJ20" s="61"/>
      <c r="AK20" s="61"/>
      <c r="AL20" s="64"/>
      <c r="AM20" s="64"/>
      <c r="AN20" s="61"/>
      <c r="AO20" s="63"/>
      <c r="AP20" s="61"/>
      <c r="AQ20" s="61"/>
      <c r="AR20" s="61"/>
      <c r="AS20" s="61"/>
      <c r="AT20" s="61"/>
      <c r="AU20" s="61"/>
      <c r="AV20" s="61"/>
      <c r="AW20" s="64"/>
      <c r="AX20" s="64"/>
      <c r="AY20" s="61"/>
      <c r="AZ20" s="65"/>
    </row>
    <row r="21" spans="1:52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3"/>
      <c r="K21" s="64"/>
      <c r="L21" s="64"/>
      <c r="M21" s="61"/>
      <c r="N21" s="61"/>
      <c r="O21" s="66"/>
      <c r="P21" s="61"/>
      <c r="Q21" s="61"/>
      <c r="R21" s="64"/>
      <c r="S21" s="61"/>
      <c r="T21" s="61"/>
      <c r="U21" s="64"/>
      <c r="V21" s="64"/>
      <c r="W21" s="64"/>
      <c r="X21" s="64"/>
      <c r="Y21" s="64"/>
      <c r="Z21" s="64"/>
      <c r="AA21" s="64"/>
      <c r="AB21" s="61"/>
      <c r="AC21" s="61"/>
      <c r="AD21" s="64"/>
      <c r="AE21" s="61"/>
      <c r="AF21" s="61"/>
      <c r="AG21" s="61"/>
      <c r="AH21" s="61"/>
      <c r="AI21" s="61"/>
      <c r="AJ21" s="61"/>
      <c r="AK21" s="61"/>
      <c r="AL21" s="64"/>
      <c r="AM21" s="64"/>
      <c r="AN21" s="61"/>
      <c r="AO21" s="63"/>
      <c r="AP21" s="61"/>
      <c r="AQ21" s="61"/>
      <c r="AR21" s="61"/>
      <c r="AS21" s="61"/>
      <c r="AT21" s="61"/>
      <c r="AU21" s="61"/>
      <c r="AV21" s="61"/>
      <c r="AW21" s="64"/>
      <c r="AX21" s="64"/>
      <c r="AY21" s="61"/>
      <c r="AZ21" s="65"/>
    </row>
    <row r="22" spans="1:52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3"/>
      <c r="K22" s="64"/>
      <c r="L22" s="64"/>
      <c r="M22" s="61"/>
      <c r="N22" s="61"/>
      <c r="O22" s="66"/>
      <c r="P22" s="61"/>
      <c r="Q22" s="61"/>
      <c r="R22" s="64"/>
      <c r="S22" s="61"/>
      <c r="T22" s="61"/>
      <c r="U22" s="64"/>
      <c r="V22" s="64"/>
      <c r="W22" s="64"/>
      <c r="X22" s="64"/>
      <c r="Y22" s="64"/>
      <c r="Z22" s="64"/>
      <c r="AA22" s="64"/>
      <c r="AB22" s="61"/>
      <c r="AC22" s="63"/>
      <c r="AD22" s="64"/>
      <c r="AE22" s="61"/>
      <c r="AF22" s="61"/>
      <c r="AG22" s="61"/>
      <c r="AH22" s="61"/>
      <c r="AI22" s="61"/>
      <c r="AJ22" s="61"/>
      <c r="AK22" s="61"/>
      <c r="AL22" s="64"/>
      <c r="AM22" s="64"/>
      <c r="AN22" s="61"/>
      <c r="AO22" s="63"/>
      <c r="AP22" s="61"/>
      <c r="AQ22" s="61"/>
      <c r="AR22" s="61"/>
      <c r="AS22" s="61"/>
      <c r="AT22" s="61"/>
      <c r="AU22" s="61"/>
      <c r="AV22" s="61"/>
      <c r="AW22" s="64"/>
      <c r="AX22" s="64"/>
      <c r="AY22" s="61"/>
      <c r="AZ22" s="65"/>
    </row>
    <row r="23" spans="1:52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3"/>
      <c r="K23" s="64"/>
      <c r="L23" s="64"/>
      <c r="M23" s="61"/>
      <c r="N23" s="61"/>
      <c r="O23" s="66"/>
      <c r="P23" s="61"/>
      <c r="Q23" s="61"/>
      <c r="R23" s="64"/>
      <c r="S23" s="61"/>
      <c r="T23" s="61"/>
      <c r="U23" s="64"/>
      <c r="V23" s="64"/>
      <c r="W23" s="64"/>
      <c r="X23" s="64"/>
      <c r="Y23" s="64"/>
      <c r="Z23" s="64"/>
      <c r="AA23" s="64"/>
      <c r="AB23" s="61"/>
      <c r="AC23" s="61"/>
      <c r="AD23" s="64"/>
      <c r="AE23" s="61"/>
      <c r="AF23" s="61"/>
      <c r="AG23" s="61"/>
      <c r="AH23" s="61"/>
      <c r="AI23" s="61"/>
      <c r="AJ23" s="61"/>
      <c r="AK23" s="61"/>
      <c r="AL23" s="64"/>
      <c r="AM23" s="64"/>
      <c r="AN23" s="61"/>
      <c r="AO23" s="63"/>
      <c r="AP23" s="61"/>
      <c r="AQ23" s="61"/>
      <c r="AR23" s="61"/>
      <c r="AS23" s="61"/>
      <c r="AT23" s="61"/>
      <c r="AU23" s="61"/>
      <c r="AV23" s="61"/>
      <c r="AW23" s="64"/>
      <c r="AX23" s="64"/>
      <c r="AY23" s="61"/>
      <c r="AZ23" s="65"/>
    </row>
    <row r="24" spans="1:52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3"/>
      <c r="K24" s="64"/>
      <c r="L24" s="64"/>
      <c r="M24" s="61"/>
      <c r="N24" s="61"/>
      <c r="O24" s="66"/>
      <c r="P24" s="61"/>
      <c r="Q24" s="61"/>
      <c r="R24" s="64"/>
      <c r="S24" s="61"/>
      <c r="T24" s="61"/>
      <c r="U24" s="64"/>
      <c r="V24" s="64"/>
      <c r="W24" s="64"/>
      <c r="X24" s="64"/>
      <c r="Y24" s="64"/>
      <c r="Z24" s="64"/>
      <c r="AA24" s="64"/>
      <c r="AB24" s="61"/>
      <c r="AC24" s="61"/>
      <c r="AD24" s="64"/>
      <c r="AE24" s="61"/>
      <c r="AF24" s="61"/>
      <c r="AG24" s="61"/>
      <c r="AH24" s="61"/>
      <c r="AI24" s="61"/>
      <c r="AJ24" s="61"/>
      <c r="AK24" s="61"/>
      <c r="AL24" s="64"/>
      <c r="AM24" s="64"/>
      <c r="AN24" s="61"/>
      <c r="AO24" s="63"/>
      <c r="AP24" s="61"/>
      <c r="AQ24" s="61"/>
      <c r="AR24" s="61"/>
      <c r="AS24" s="61"/>
      <c r="AT24" s="61"/>
      <c r="AU24" s="61"/>
      <c r="AV24" s="61"/>
      <c r="AW24" s="64"/>
      <c r="AX24" s="64"/>
      <c r="AY24" s="61"/>
      <c r="AZ24" s="65"/>
    </row>
    <row r="25" spans="1:52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3"/>
      <c r="K25" s="64"/>
      <c r="L25" s="64"/>
      <c r="M25" s="61"/>
      <c r="N25" s="61"/>
      <c r="O25" s="66"/>
      <c r="P25" s="61"/>
      <c r="Q25" s="61"/>
      <c r="R25" s="64"/>
      <c r="S25" s="61"/>
      <c r="T25" s="61"/>
      <c r="U25" s="64"/>
      <c r="V25" s="64"/>
      <c r="W25" s="64"/>
      <c r="X25" s="64"/>
      <c r="Y25" s="64"/>
      <c r="Z25" s="64"/>
      <c r="AA25" s="64"/>
      <c r="AB25" s="61"/>
      <c r="AC25" s="61"/>
      <c r="AD25" s="64"/>
      <c r="AE25" s="61"/>
      <c r="AF25" s="61"/>
      <c r="AG25" s="61"/>
      <c r="AH25" s="61"/>
      <c r="AI25" s="61"/>
      <c r="AJ25" s="61"/>
      <c r="AK25" s="61"/>
      <c r="AL25" s="64"/>
      <c r="AM25" s="64"/>
      <c r="AN25" s="61"/>
      <c r="AO25" s="63"/>
      <c r="AP25" s="61"/>
      <c r="AQ25" s="61"/>
      <c r="AR25" s="61"/>
      <c r="AS25" s="61"/>
      <c r="AT25" s="61"/>
      <c r="AU25" s="61"/>
      <c r="AV25" s="61"/>
      <c r="AW25" s="64"/>
      <c r="AX25" s="64"/>
      <c r="AY25" s="61"/>
      <c r="AZ25" s="65"/>
    </row>
    <row r="26" spans="1:52" x14ac:dyDescent="0.2">
      <c r="A26" s="61"/>
      <c r="B26" s="61"/>
      <c r="C26" s="61"/>
      <c r="D26" s="61"/>
      <c r="E26" s="61"/>
      <c r="F26" s="61"/>
      <c r="G26" s="61"/>
      <c r="H26" s="61"/>
      <c r="I26" s="61"/>
      <c r="J26" s="63"/>
      <c r="K26" s="64"/>
      <c r="L26" s="64"/>
      <c r="M26" s="61"/>
      <c r="N26" s="61"/>
      <c r="O26" s="66"/>
      <c r="P26" s="61"/>
      <c r="Q26" s="61"/>
      <c r="R26" s="64"/>
      <c r="S26" s="61"/>
      <c r="T26" s="61"/>
      <c r="U26" s="64"/>
      <c r="V26" s="64"/>
      <c r="W26" s="64"/>
      <c r="X26" s="64"/>
      <c r="Y26" s="64"/>
      <c r="Z26" s="64"/>
      <c r="AA26" s="64"/>
      <c r="AB26" s="61"/>
      <c r="AC26" s="61"/>
      <c r="AD26" s="64"/>
      <c r="AE26" s="61"/>
      <c r="AF26" s="61"/>
      <c r="AG26" s="61"/>
      <c r="AH26" s="61"/>
      <c r="AI26" s="61"/>
      <c r="AJ26" s="61"/>
      <c r="AK26" s="61"/>
      <c r="AL26" s="64"/>
      <c r="AM26" s="64"/>
      <c r="AN26" s="61"/>
      <c r="AO26" s="63"/>
      <c r="AP26" s="61"/>
      <c r="AQ26" s="61"/>
      <c r="AR26" s="61"/>
      <c r="AS26" s="61"/>
      <c r="AT26" s="61"/>
      <c r="AU26" s="61"/>
      <c r="AV26" s="61"/>
      <c r="AW26" s="64"/>
      <c r="AX26" s="64"/>
      <c r="AY26" s="61"/>
      <c r="AZ26" s="65"/>
    </row>
    <row r="27" spans="1:52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3"/>
      <c r="K27" s="64"/>
      <c r="L27" s="64"/>
      <c r="M27" s="61"/>
      <c r="N27" s="61"/>
      <c r="O27" s="66"/>
      <c r="P27" s="61"/>
      <c r="Q27" s="61"/>
      <c r="R27" s="64"/>
      <c r="S27" s="61"/>
      <c r="T27" s="61"/>
      <c r="U27" s="64"/>
      <c r="V27" s="64"/>
      <c r="W27" s="64"/>
      <c r="X27" s="64"/>
      <c r="Y27" s="64"/>
      <c r="Z27" s="64"/>
      <c r="AA27" s="64"/>
      <c r="AB27" s="61"/>
      <c r="AC27" s="61"/>
      <c r="AD27" s="64"/>
      <c r="AE27" s="61"/>
      <c r="AF27" s="61"/>
      <c r="AG27" s="61"/>
      <c r="AH27" s="61"/>
      <c r="AI27" s="61"/>
      <c r="AJ27" s="61"/>
      <c r="AK27" s="61"/>
      <c r="AL27" s="64"/>
      <c r="AM27" s="64"/>
      <c r="AN27" s="61"/>
      <c r="AO27" s="63"/>
      <c r="AP27" s="61"/>
      <c r="AQ27" s="61"/>
      <c r="AR27" s="61"/>
      <c r="AS27" s="61"/>
      <c r="AT27" s="61"/>
      <c r="AU27" s="61"/>
      <c r="AV27" s="61"/>
      <c r="AW27" s="64"/>
      <c r="AX27" s="64"/>
      <c r="AY27" s="61"/>
      <c r="AZ27" s="65"/>
    </row>
    <row r="28" spans="1:52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3"/>
      <c r="K28" s="64"/>
      <c r="L28" s="64"/>
      <c r="M28" s="61"/>
      <c r="N28" s="61"/>
      <c r="O28" s="66"/>
      <c r="P28" s="61"/>
      <c r="Q28" s="61"/>
      <c r="R28" s="64"/>
      <c r="S28" s="61"/>
      <c r="T28" s="61"/>
      <c r="U28" s="64"/>
      <c r="V28" s="64"/>
      <c r="W28" s="64"/>
      <c r="X28" s="64"/>
      <c r="Y28" s="64"/>
      <c r="Z28" s="64"/>
      <c r="AA28" s="64"/>
      <c r="AB28" s="61"/>
      <c r="AC28" s="61"/>
      <c r="AD28" s="64"/>
      <c r="AE28" s="61"/>
      <c r="AF28" s="61"/>
      <c r="AG28" s="61"/>
      <c r="AH28" s="61"/>
      <c r="AI28" s="61"/>
      <c r="AJ28" s="61"/>
      <c r="AK28" s="61"/>
      <c r="AL28" s="64"/>
      <c r="AM28" s="64"/>
      <c r="AN28" s="61"/>
      <c r="AO28" s="63"/>
      <c r="AP28" s="61"/>
      <c r="AQ28" s="61"/>
      <c r="AR28" s="61"/>
      <c r="AS28" s="61"/>
      <c r="AT28" s="61"/>
      <c r="AU28" s="61"/>
      <c r="AV28" s="61"/>
      <c r="AW28" s="64"/>
      <c r="AX28" s="64"/>
      <c r="AY28" s="61"/>
      <c r="AZ28" s="65"/>
    </row>
    <row r="29" spans="1:52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3"/>
      <c r="K29" s="64"/>
      <c r="L29" s="64"/>
      <c r="M29" s="61"/>
      <c r="N29" s="61"/>
      <c r="O29" s="66"/>
      <c r="P29" s="61"/>
      <c r="Q29" s="61"/>
      <c r="R29" s="64"/>
      <c r="S29" s="61"/>
      <c r="T29" s="61"/>
      <c r="U29" s="64"/>
      <c r="V29" s="64"/>
      <c r="W29" s="64"/>
      <c r="X29" s="64"/>
      <c r="Y29" s="64"/>
      <c r="Z29" s="64"/>
      <c r="AA29" s="64"/>
      <c r="AB29" s="61"/>
      <c r="AC29" s="61"/>
      <c r="AD29" s="64"/>
      <c r="AE29" s="61"/>
      <c r="AF29" s="61"/>
      <c r="AG29" s="61"/>
      <c r="AH29" s="61"/>
      <c r="AI29" s="61"/>
      <c r="AJ29" s="61"/>
      <c r="AK29" s="61"/>
      <c r="AL29" s="64"/>
      <c r="AM29" s="64"/>
      <c r="AN29" s="61"/>
      <c r="AO29" s="63"/>
      <c r="AP29" s="61"/>
      <c r="AQ29" s="61"/>
      <c r="AR29" s="61"/>
      <c r="AS29" s="61"/>
      <c r="AT29" s="61"/>
      <c r="AU29" s="61"/>
      <c r="AV29" s="61"/>
      <c r="AW29" s="64"/>
      <c r="AX29" s="64"/>
      <c r="AY29" s="61"/>
      <c r="AZ29" s="65"/>
    </row>
    <row r="30" spans="1:52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3"/>
      <c r="K30" s="64"/>
      <c r="L30" s="64"/>
      <c r="M30" s="61"/>
      <c r="N30" s="61"/>
      <c r="O30" s="66"/>
      <c r="P30" s="61"/>
      <c r="Q30" s="61"/>
      <c r="R30" s="64"/>
      <c r="S30" s="61"/>
      <c r="T30" s="61"/>
      <c r="U30" s="64"/>
      <c r="V30" s="64"/>
      <c r="W30" s="64"/>
      <c r="X30" s="64"/>
      <c r="Y30" s="64"/>
      <c r="Z30" s="64"/>
      <c r="AA30" s="64"/>
      <c r="AB30" s="61"/>
      <c r="AC30" s="61"/>
      <c r="AD30" s="64"/>
      <c r="AE30" s="61"/>
      <c r="AF30" s="61"/>
      <c r="AG30" s="61"/>
      <c r="AH30" s="61"/>
      <c r="AI30" s="61"/>
      <c r="AJ30" s="61"/>
      <c r="AK30" s="61"/>
      <c r="AL30" s="64"/>
      <c r="AM30" s="64"/>
      <c r="AN30" s="61"/>
      <c r="AO30" s="63"/>
      <c r="AP30" s="61"/>
      <c r="AQ30" s="61"/>
      <c r="AR30" s="61"/>
      <c r="AS30" s="61"/>
      <c r="AT30" s="61"/>
      <c r="AU30" s="61"/>
      <c r="AV30" s="61"/>
      <c r="AW30" s="64"/>
      <c r="AX30" s="64"/>
      <c r="AY30" s="61"/>
      <c r="AZ30" s="65"/>
    </row>
    <row r="31" spans="1:52" x14ac:dyDescent="0.2">
      <c r="A31" s="2"/>
      <c r="B31" s="2"/>
      <c r="C31" s="2"/>
      <c r="D31" s="2"/>
      <c r="E31" s="2"/>
      <c r="F31" s="2"/>
      <c r="G31" s="2"/>
      <c r="H31" s="2"/>
      <c r="I31" s="2"/>
      <c r="J31" s="3"/>
      <c r="K31" s="2"/>
      <c r="L31" s="2"/>
      <c r="M31" s="2"/>
      <c r="N31" s="2"/>
      <c r="O31" s="66" t="e">
        <f>VLOOKUP(E31,#REF!,3,0)*-1</f>
        <v>#REF!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3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3"/>
    </row>
    <row r="32" spans="1:52" x14ac:dyDescent="0.2">
      <c r="A32" s="2"/>
      <c r="B32" s="2"/>
      <c r="C32" s="2"/>
      <c r="D32" s="2"/>
      <c r="E32" s="2"/>
      <c r="F32" s="2"/>
      <c r="G32" s="2"/>
      <c r="H32" s="2"/>
      <c r="I32" s="2"/>
      <c r="J32" s="3"/>
      <c r="K32" s="2"/>
      <c r="L32" s="2"/>
      <c r="M32" s="2"/>
      <c r="N32" s="2"/>
      <c r="O32" s="66" t="e">
        <f>VLOOKUP(E32,#REF!,3,0)*-1</f>
        <v>#REF!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3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3"/>
    </row>
    <row r="33" spans="1:52" x14ac:dyDescent="0.2">
      <c r="A33" s="2"/>
      <c r="B33" s="2"/>
      <c r="C33" s="2"/>
      <c r="D33" s="2"/>
      <c r="E33" s="2"/>
      <c r="F33" s="2"/>
      <c r="G33" s="2"/>
      <c r="H33" s="2"/>
      <c r="I33" s="2"/>
      <c r="J33" s="3"/>
      <c r="K33" s="2"/>
      <c r="L33" s="2"/>
      <c r="M33" s="2"/>
      <c r="N33" s="2"/>
      <c r="O33" s="66" t="e">
        <f>VLOOKUP(E33,#REF!,3,0)*-1</f>
        <v>#REF!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3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3"/>
    </row>
    <row r="34" spans="1:52" x14ac:dyDescent="0.2">
      <c r="A34" s="2"/>
      <c r="B34" s="2"/>
      <c r="C34" s="2"/>
      <c r="D34" s="2"/>
      <c r="E34" s="2"/>
      <c r="F34" s="2"/>
      <c r="G34" s="2"/>
      <c r="H34" s="2"/>
      <c r="I34" s="2"/>
      <c r="J34" s="3"/>
      <c r="K34" s="2"/>
      <c r="L34" s="2"/>
      <c r="M34" s="2"/>
      <c r="N34" s="2"/>
      <c r="O34" s="66" t="e">
        <f>VLOOKUP(E34,#REF!,3,0)*-1</f>
        <v>#REF!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3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3"/>
    </row>
    <row r="35" spans="1:52" x14ac:dyDescent="0.2">
      <c r="A35" s="2"/>
      <c r="B35" s="2"/>
      <c r="C35" s="2"/>
      <c r="D35" s="2"/>
      <c r="E35" s="2"/>
      <c r="F35" s="2"/>
      <c r="G35" s="2"/>
      <c r="H35" s="2"/>
      <c r="I35" s="2"/>
      <c r="J35" s="3"/>
      <c r="K35" s="2"/>
      <c r="L35" s="2"/>
      <c r="M35" s="2"/>
      <c r="N35" s="2"/>
      <c r="O35" s="66" t="e">
        <f>VLOOKUP(E35,#REF!,3,0)*-1</f>
        <v>#REF!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3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3"/>
    </row>
    <row r="36" spans="1:52" x14ac:dyDescent="0.2">
      <c r="A36" s="2"/>
      <c r="B36" s="2"/>
      <c r="C36" s="2"/>
      <c r="D36" s="2"/>
      <c r="E36" s="2"/>
      <c r="F36" s="2"/>
      <c r="G36" s="2"/>
      <c r="H36" s="2"/>
      <c r="I36" s="2"/>
      <c r="J36" s="3"/>
      <c r="K36" s="2"/>
      <c r="L36" s="2"/>
      <c r="M36" s="2"/>
      <c r="N36" s="2"/>
      <c r="O36" s="66" t="e">
        <f>VLOOKUP(E36,#REF!,3,0)*-1</f>
        <v>#REF!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3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3"/>
    </row>
    <row r="37" spans="1:52" x14ac:dyDescent="0.2">
      <c r="A37" s="2"/>
      <c r="B37" s="2"/>
      <c r="C37" s="2"/>
      <c r="D37" s="2"/>
      <c r="E37" s="2"/>
      <c r="F37" s="2"/>
      <c r="G37" s="2"/>
      <c r="H37" s="2"/>
      <c r="I37" s="2"/>
      <c r="J37" s="3"/>
      <c r="K37" s="2"/>
      <c r="L37" s="2"/>
      <c r="M37" s="2"/>
      <c r="N37" s="2"/>
      <c r="O37" s="66" t="e">
        <f>VLOOKUP(E37,#REF!,3,0)*-1</f>
        <v>#REF!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3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3"/>
    </row>
    <row r="38" spans="1:52" x14ac:dyDescent="0.2">
      <c r="A38" s="2"/>
      <c r="B38" s="2"/>
      <c r="C38" s="2"/>
      <c r="D38" s="2"/>
      <c r="E38" s="2"/>
      <c r="F38" s="2"/>
      <c r="G38" s="2"/>
      <c r="H38" s="2"/>
      <c r="I38" s="2"/>
      <c r="J38" s="3"/>
      <c r="K38" s="2"/>
      <c r="L38" s="2"/>
      <c r="M38" s="2"/>
      <c r="N38" s="2"/>
      <c r="O38" s="66" t="e">
        <f>VLOOKUP(E38,#REF!,3,0)*-1</f>
        <v>#REF!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3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3"/>
    </row>
    <row r="39" spans="1:52" x14ac:dyDescent="0.2">
      <c r="A39" s="2"/>
      <c r="B39" s="2"/>
      <c r="C39" s="2"/>
      <c r="D39" s="2"/>
      <c r="E39" s="2"/>
      <c r="F39" s="2"/>
      <c r="G39" s="2"/>
      <c r="H39" s="2"/>
      <c r="I39" s="2"/>
      <c r="J39" s="3"/>
      <c r="K39" s="2"/>
      <c r="L39" s="2"/>
      <c r="M39" s="2"/>
      <c r="N39" s="2"/>
      <c r="O39" s="66" t="e">
        <f>VLOOKUP(E39,#REF!,3,0)*-1</f>
        <v>#REF!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3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3"/>
    </row>
    <row r="40" spans="1:52" x14ac:dyDescent="0.2">
      <c r="A40" s="2"/>
      <c r="B40" s="2"/>
      <c r="C40" s="2"/>
      <c r="D40" s="2"/>
      <c r="E40" s="2"/>
      <c r="F40" s="2"/>
      <c r="G40" s="2"/>
      <c r="H40" s="2"/>
      <c r="I40" s="2"/>
      <c r="J40" s="3"/>
      <c r="K40" s="2"/>
      <c r="L40" s="2"/>
      <c r="M40" s="2"/>
      <c r="N40" s="2"/>
      <c r="O40" s="66" t="e">
        <f>VLOOKUP(E40,#REF!,3,0)*-1</f>
        <v>#REF!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3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3"/>
    </row>
    <row r="41" spans="1:52" x14ac:dyDescent="0.2">
      <c r="A41" s="2"/>
      <c r="B41" s="2"/>
      <c r="C41" s="2"/>
      <c r="D41" s="2"/>
      <c r="E41" s="2"/>
      <c r="F41" s="2"/>
      <c r="G41" s="2"/>
      <c r="H41" s="2"/>
      <c r="I41" s="2"/>
      <c r="J41" s="3"/>
      <c r="K41" s="2"/>
      <c r="L41" s="2"/>
      <c r="M41" s="2"/>
      <c r="N41" s="2"/>
      <c r="O41" s="66" t="e">
        <f>VLOOKUP(E41,#REF!,3,0)*-1</f>
        <v>#REF!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3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3"/>
    </row>
    <row r="42" spans="1:52" x14ac:dyDescent="0.2">
      <c r="A42" s="2"/>
      <c r="B42" s="2"/>
      <c r="C42" s="2"/>
      <c r="D42" s="2"/>
      <c r="E42" s="2"/>
      <c r="F42" s="2"/>
      <c r="G42" s="2"/>
      <c r="H42" s="2"/>
      <c r="I42" s="2"/>
      <c r="J42" s="3"/>
      <c r="K42" s="2"/>
      <c r="L42" s="2"/>
      <c r="M42" s="2"/>
      <c r="N42" s="2"/>
      <c r="O42" s="66" t="e">
        <f>VLOOKUP(E42,#REF!,3,0)*-1</f>
        <v>#REF!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3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3"/>
    </row>
    <row r="43" spans="1:52" x14ac:dyDescent="0.2">
      <c r="A43" s="2"/>
      <c r="B43" s="2"/>
      <c r="C43" s="2"/>
      <c r="D43" s="2"/>
      <c r="E43" s="2"/>
      <c r="F43" s="2"/>
      <c r="G43" s="2"/>
      <c r="H43" s="2"/>
      <c r="I43" s="2"/>
      <c r="J43" s="3"/>
      <c r="K43" s="2"/>
      <c r="L43" s="2"/>
      <c r="M43" s="2"/>
      <c r="N43" s="2"/>
      <c r="O43" s="66" t="e">
        <f>VLOOKUP(E43,#REF!,3,0)*-1</f>
        <v>#REF!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3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3"/>
    </row>
    <row r="44" spans="1:52" x14ac:dyDescent="0.2">
      <c r="A44" s="2"/>
      <c r="B44" s="2"/>
      <c r="C44" s="2"/>
      <c r="D44" s="2"/>
      <c r="E44" s="2"/>
      <c r="F44" s="2"/>
      <c r="G44" s="2"/>
      <c r="H44" s="2"/>
      <c r="I44" s="2"/>
      <c r="J44" s="3"/>
      <c r="K44" s="2"/>
      <c r="L44" s="2"/>
      <c r="M44" s="2"/>
      <c r="N44" s="2"/>
      <c r="O44" s="66" t="e">
        <f>VLOOKUP(E44,#REF!,3,0)*-1</f>
        <v>#REF!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3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3"/>
    </row>
    <row r="45" spans="1:52" x14ac:dyDescent="0.2">
      <c r="A45" s="2"/>
      <c r="B45" s="2"/>
      <c r="C45" s="2"/>
      <c r="D45" s="2"/>
      <c r="E45" s="2"/>
      <c r="F45" s="2"/>
      <c r="G45" s="2"/>
      <c r="H45" s="2"/>
      <c r="I45" s="2"/>
      <c r="J45" s="3"/>
      <c r="K45" s="2"/>
      <c r="L45" s="2"/>
      <c r="M45" s="2"/>
      <c r="N45" s="2"/>
      <c r="O45" s="66" t="e">
        <f>VLOOKUP(E45,#REF!,3,0)*-1</f>
        <v>#REF!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3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3"/>
    </row>
    <row r="46" spans="1:52" x14ac:dyDescent="0.2">
      <c r="A46" s="2"/>
      <c r="B46" s="2"/>
      <c r="C46" s="2"/>
      <c r="D46" s="2"/>
      <c r="E46" s="2"/>
      <c r="F46" s="2"/>
      <c r="G46" s="2"/>
      <c r="H46" s="2"/>
      <c r="I46" s="2"/>
      <c r="J46" s="3"/>
      <c r="K46" s="2"/>
      <c r="L46" s="2"/>
      <c r="M46" s="2"/>
      <c r="N46" s="2"/>
      <c r="O46" s="66" t="e">
        <f>VLOOKUP(E46,#REF!,3,0)*-1</f>
        <v>#REF!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3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3"/>
    </row>
    <row r="47" spans="1:52" x14ac:dyDescent="0.2">
      <c r="A47" s="2"/>
      <c r="B47" s="2"/>
      <c r="C47" s="2"/>
      <c r="D47" s="2"/>
      <c r="E47" s="2"/>
      <c r="F47" s="2"/>
      <c r="G47" s="2"/>
      <c r="H47" s="2"/>
      <c r="I47" s="2"/>
      <c r="J47" s="3"/>
      <c r="K47" s="2"/>
      <c r="L47" s="2"/>
      <c r="M47" s="2"/>
      <c r="N47" s="2"/>
      <c r="O47" s="66" t="e">
        <f>VLOOKUP(E47,#REF!,3,0)*-1</f>
        <v>#REF!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3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3"/>
    </row>
    <row r="48" spans="1:52" x14ac:dyDescent="0.2">
      <c r="A48" s="2"/>
      <c r="B48" s="2"/>
      <c r="C48" s="2"/>
      <c r="D48" s="2"/>
      <c r="E48" s="2"/>
      <c r="F48" s="2"/>
      <c r="G48" s="2"/>
      <c r="H48" s="2"/>
      <c r="I48" s="2"/>
      <c r="J48" s="3"/>
      <c r="K48" s="2"/>
      <c r="L48" s="2"/>
      <c r="M48" s="2"/>
      <c r="N48" s="2"/>
      <c r="O48" s="66" t="e">
        <f>VLOOKUP(E48,#REF!,3,0)*-1</f>
        <v>#REF!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3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3"/>
    </row>
    <row r="49" spans="1:52" x14ac:dyDescent="0.2">
      <c r="A49" s="2"/>
      <c r="B49" s="2"/>
      <c r="C49" s="2"/>
      <c r="D49" s="2"/>
      <c r="E49" s="2"/>
      <c r="F49" s="2"/>
      <c r="G49" s="2"/>
      <c r="H49" s="2"/>
      <c r="I49" s="2"/>
      <c r="J49" s="3"/>
      <c r="K49" s="2"/>
      <c r="L49" s="2"/>
      <c r="M49" s="2"/>
      <c r="N49" s="2"/>
      <c r="O49" s="66" t="e">
        <f>VLOOKUP(E49,#REF!,3,0)*-1</f>
        <v>#REF!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3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3"/>
    </row>
    <row r="50" spans="1:52" x14ac:dyDescent="0.2">
      <c r="A50" s="2"/>
      <c r="B50" s="2"/>
      <c r="C50" s="2"/>
      <c r="D50" s="2"/>
      <c r="E50" s="2"/>
      <c r="F50" s="2"/>
      <c r="G50" s="2"/>
      <c r="H50" s="2"/>
      <c r="I50" s="2"/>
      <c r="J50" s="3"/>
      <c r="K50" s="2"/>
      <c r="L50" s="2"/>
      <c r="M50" s="2"/>
      <c r="N50" s="2"/>
      <c r="O50" s="66" t="e">
        <f>VLOOKUP(E50,#REF!,3,0)*-1</f>
        <v>#REF!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3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3"/>
    </row>
    <row r="51" spans="1:52" x14ac:dyDescent="0.2">
      <c r="A51" s="2"/>
      <c r="B51" s="2"/>
      <c r="C51" s="2"/>
      <c r="D51" s="2"/>
      <c r="E51" s="2"/>
      <c r="F51" s="2"/>
      <c r="G51" s="2"/>
      <c r="H51" s="2"/>
      <c r="I51" s="2"/>
      <c r="J51" s="3"/>
      <c r="K51" s="2"/>
      <c r="L51" s="2"/>
      <c r="M51" s="2"/>
      <c r="N51" s="2"/>
      <c r="O51" s="66" t="e">
        <f>VLOOKUP(E51,#REF!,3,0)*-1</f>
        <v>#REF!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3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3"/>
    </row>
    <row r="52" spans="1:52" x14ac:dyDescent="0.2">
      <c r="A52" s="2"/>
      <c r="B52" s="2"/>
      <c r="C52" s="2"/>
      <c r="D52" s="2"/>
      <c r="E52" s="2"/>
      <c r="F52" s="2"/>
      <c r="G52" s="2"/>
      <c r="H52" s="2"/>
      <c r="I52" s="2"/>
      <c r="J52" s="3"/>
      <c r="K52" s="2"/>
      <c r="L52" s="2"/>
      <c r="M52" s="2"/>
      <c r="N52" s="2"/>
      <c r="O52" s="66" t="e">
        <f>VLOOKUP(E52,#REF!,3,0)*-1</f>
        <v>#REF!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3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3"/>
    </row>
    <row r="53" spans="1:52" x14ac:dyDescent="0.2">
      <c r="A53" s="2"/>
      <c r="B53" s="2"/>
      <c r="C53" s="2"/>
      <c r="D53" s="2"/>
      <c r="E53" s="2"/>
      <c r="F53" s="2"/>
      <c r="G53" s="2"/>
      <c r="H53" s="2"/>
      <c r="I53" s="2"/>
      <c r="J53" s="3"/>
      <c r="K53" s="2"/>
      <c r="L53" s="2"/>
      <c r="M53" s="2"/>
      <c r="N53" s="2"/>
      <c r="O53" s="66" t="e">
        <f>VLOOKUP(E53,#REF!,3,0)*-1</f>
        <v>#REF!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3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3"/>
    </row>
    <row r="54" spans="1:52" x14ac:dyDescent="0.2">
      <c r="A54" s="2"/>
      <c r="B54" s="2"/>
      <c r="C54" s="2"/>
      <c r="D54" s="2"/>
      <c r="E54" s="2"/>
      <c r="F54" s="2"/>
      <c r="G54" s="2"/>
      <c r="H54" s="2"/>
      <c r="I54" s="2"/>
      <c r="J54" s="3"/>
      <c r="K54" s="2"/>
      <c r="L54" s="2"/>
      <c r="M54" s="2"/>
      <c r="N54" s="2"/>
      <c r="O54" s="66" t="e">
        <f>VLOOKUP(E54,#REF!,3,0)*-1</f>
        <v>#REF!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3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3"/>
    </row>
    <row r="55" spans="1:52" x14ac:dyDescent="0.2">
      <c r="A55" s="2"/>
      <c r="B55" s="2"/>
      <c r="C55" s="2"/>
      <c r="D55" s="2"/>
      <c r="E55" s="2"/>
      <c r="F55" s="2"/>
      <c r="G55" s="2"/>
      <c r="H55" s="2"/>
      <c r="I55" s="2"/>
      <c r="J55" s="3"/>
      <c r="K55" s="2"/>
      <c r="L55" s="2"/>
      <c r="M55" s="2"/>
      <c r="N55" s="2"/>
      <c r="O55" s="66" t="e">
        <f>VLOOKUP(E55,#REF!,3,0)*-1</f>
        <v>#REF!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3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3"/>
    </row>
    <row r="56" spans="1:52" x14ac:dyDescent="0.2">
      <c r="A56" s="2"/>
      <c r="B56" s="2"/>
      <c r="C56" s="2"/>
      <c r="D56" s="2"/>
      <c r="E56" s="2"/>
      <c r="F56" s="2"/>
      <c r="G56" s="2"/>
      <c r="H56" s="2"/>
      <c r="I56" s="2"/>
      <c r="J56" s="3"/>
      <c r="K56" s="2"/>
      <c r="L56" s="2"/>
      <c r="M56" s="2"/>
      <c r="N56" s="2"/>
      <c r="O56" s="66" t="e">
        <f>VLOOKUP(E56,#REF!,3,0)*-1</f>
        <v>#REF!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3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3"/>
    </row>
    <row r="57" spans="1:52" x14ac:dyDescent="0.2">
      <c r="A57" s="2"/>
      <c r="B57" s="2"/>
      <c r="C57" s="2"/>
      <c r="D57" s="2"/>
      <c r="E57" s="2"/>
      <c r="F57" s="2"/>
      <c r="G57" s="2"/>
      <c r="H57" s="2"/>
      <c r="I57" s="2"/>
      <c r="J57" s="3"/>
      <c r="K57" s="2"/>
      <c r="L57" s="2"/>
      <c r="M57" s="2"/>
      <c r="N57" s="2"/>
      <c r="O57" s="66" t="e">
        <f>VLOOKUP(E57,#REF!,3,0)*-1</f>
        <v>#REF!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3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3"/>
    </row>
    <row r="58" spans="1:52" x14ac:dyDescent="0.2">
      <c r="A58" s="2"/>
      <c r="B58" s="2"/>
      <c r="C58" s="2"/>
      <c r="D58" s="2"/>
      <c r="E58" s="2"/>
      <c r="F58" s="2"/>
      <c r="G58" s="2"/>
      <c r="H58" s="2"/>
      <c r="I58" s="2"/>
      <c r="J58" s="3"/>
      <c r="K58" s="2"/>
      <c r="L58" s="2"/>
      <c r="M58" s="2"/>
      <c r="N58" s="2"/>
      <c r="O58" s="66" t="e">
        <f>VLOOKUP(E58,#REF!,3,0)*-1</f>
        <v>#REF!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3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3"/>
    </row>
    <row r="59" spans="1:52" x14ac:dyDescent="0.2">
      <c r="A59" s="2"/>
      <c r="B59" s="2"/>
      <c r="C59" s="2"/>
      <c r="D59" s="2"/>
      <c r="E59" s="2"/>
      <c r="F59" s="2"/>
      <c r="G59" s="2"/>
      <c r="H59" s="2"/>
      <c r="I59" s="2"/>
      <c r="J59" s="3"/>
      <c r="K59" s="2"/>
      <c r="L59" s="2"/>
      <c r="M59" s="2"/>
      <c r="N59" s="2"/>
      <c r="O59" s="66" t="e">
        <f>VLOOKUP(E59,#REF!,3,0)*-1</f>
        <v>#REF!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3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3"/>
    </row>
    <row r="60" spans="1:52" x14ac:dyDescent="0.2">
      <c r="A60" s="2"/>
      <c r="B60" s="2"/>
      <c r="C60" s="2"/>
      <c r="D60" s="2"/>
      <c r="E60" s="2"/>
      <c r="F60" s="2"/>
      <c r="G60" s="2"/>
      <c r="H60" s="2"/>
      <c r="I60" s="2"/>
      <c r="J60" s="3"/>
      <c r="K60" s="2"/>
      <c r="L60" s="2"/>
      <c r="M60" s="2"/>
      <c r="N60" s="2"/>
      <c r="O60" s="66" t="e">
        <f>VLOOKUP(E60,#REF!,3,0)*-1</f>
        <v>#REF!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3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3"/>
    </row>
    <row r="61" spans="1:52" x14ac:dyDescent="0.2">
      <c r="A61" s="2"/>
      <c r="B61" s="2"/>
      <c r="C61" s="2"/>
      <c r="D61" s="2"/>
      <c r="E61" s="2"/>
      <c r="F61" s="2"/>
      <c r="G61" s="2"/>
      <c r="H61" s="2"/>
      <c r="I61" s="2"/>
      <c r="J61" s="3"/>
      <c r="K61" s="2"/>
      <c r="L61" s="2"/>
      <c r="M61" s="2"/>
      <c r="N61" s="2"/>
      <c r="O61" s="66" t="e">
        <f>VLOOKUP(E61,#REF!,3,0)*-1</f>
        <v>#REF!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3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3"/>
    </row>
    <row r="62" spans="1:52" x14ac:dyDescent="0.2">
      <c r="A62" s="2"/>
      <c r="B62" s="2"/>
      <c r="C62" s="2"/>
      <c r="D62" s="2"/>
      <c r="E62" s="2"/>
      <c r="F62" s="2"/>
      <c r="G62" s="2"/>
      <c r="H62" s="2"/>
      <c r="I62" s="2"/>
      <c r="J62" s="3"/>
      <c r="K62" s="2"/>
      <c r="L62" s="2"/>
      <c r="M62" s="2"/>
      <c r="N62" s="2"/>
      <c r="O62" s="66" t="e">
        <f>VLOOKUP(E62,#REF!,3,0)*-1</f>
        <v>#REF!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3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3"/>
    </row>
    <row r="63" spans="1:52" x14ac:dyDescent="0.2">
      <c r="A63" s="2"/>
      <c r="B63" s="2"/>
      <c r="C63" s="2"/>
      <c r="D63" s="2"/>
      <c r="E63" s="2"/>
      <c r="F63" s="2"/>
      <c r="G63" s="2"/>
      <c r="H63" s="2"/>
      <c r="I63" s="2"/>
      <c r="J63" s="3"/>
      <c r="K63" s="2"/>
      <c r="L63" s="2"/>
      <c r="M63" s="2"/>
      <c r="N63" s="2"/>
      <c r="O63" s="66" t="e">
        <f>VLOOKUP(E63,#REF!,3,0)*-1</f>
        <v>#REF!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3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3"/>
    </row>
    <row r="64" spans="1:52" x14ac:dyDescent="0.2">
      <c r="A64" s="2"/>
      <c r="B64" s="2"/>
      <c r="C64" s="2"/>
      <c r="D64" s="2"/>
      <c r="E64" s="2"/>
      <c r="F64" s="2"/>
      <c r="G64" s="2"/>
      <c r="H64" s="2"/>
      <c r="I64" s="2"/>
      <c r="J64" s="3"/>
      <c r="K64" s="2"/>
      <c r="L64" s="2"/>
      <c r="M64" s="2"/>
      <c r="N64" s="2"/>
      <c r="O64" s="66" t="e">
        <f>VLOOKUP(E64,#REF!,3,0)*-1</f>
        <v>#REF!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3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3"/>
    </row>
    <row r="65" spans="1:52" x14ac:dyDescent="0.2">
      <c r="A65" s="2"/>
      <c r="B65" s="2"/>
      <c r="C65" s="2"/>
      <c r="D65" s="2"/>
      <c r="E65" s="2"/>
      <c r="F65" s="2"/>
      <c r="G65" s="2"/>
      <c r="H65" s="2"/>
      <c r="I65" s="2"/>
      <c r="J65" s="3"/>
      <c r="K65" s="2"/>
      <c r="L65" s="2"/>
      <c r="M65" s="2"/>
      <c r="N65" s="2"/>
      <c r="O65" s="66" t="e">
        <f>VLOOKUP(E65,#REF!,3,0)*-1</f>
        <v>#REF!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3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3"/>
    </row>
    <row r="66" spans="1:52" x14ac:dyDescent="0.2">
      <c r="A66" s="2"/>
      <c r="B66" s="2"/>
      <c r="C66" s="2"/>
      <c r="D66" s="2"/>
      <c r="E66" s="2"/>
      <c r="F66" s="2"/>
      <c r="G66" s="2"/>
      <c r="H66" s="2"/>
      <c r="I66" s="2"/>
      <c r="J66" s="3"/>
      <c r="K66" s="2"/>
      <c r="L66" s="2"/>
      <c r="M66" s="2"/>
      <c r="N66" s="2"/>
      <c r="O66" s="66" t="e">
        <f>VLOOKUP(E66,#REF!,3,0)*-1</f>
        <v>#REF!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3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3"/>
    </row>
    <row r="67" spans="1:52" x14ac:dyDescent="0.2">
      <c r="A67" s="2"/>
      <c r="B67" s="2"/>
      <c r="C67" s="2"/>
      <c r="D67" s="2"/>
      <c r="E67" s="2"/>
      <c r="F67" s="2"/>
      <c r="G67" s="2"/>
      <c r="H67" s="2"/>
      <c r="I67" s="2"/>
      <c r="J67" s="3"/>
      <c r="K67" s="2"/>
      <c r="L67" s="2"/>
      <c r="M67" s="2"/>
      <c r="N67" s="2"/>
      <c r="O67" s="66" t="e">
        <f>VLOOKUP(E67,#REF!,3,0)*-1</f>
        <v>#REF!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3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3"/>
    </row>
    <row r="68" spans="1:52" x14ac:dyDescent="0.2">
      <c r="A68" s="2"/>
      <c r="B68" s="2"/>
      <c r="C68" s="2"/>
      <c r="D68" s="2"/>
      <c r="E68" s="2"/>
      <c r="F68" s="2"/>
      <c r="G68" s="2"/>
      <c r="H68" s="2"/>
      <c r="I68" s="2"/>
      <c r="J68" s="3"/>
      <c r="K68" s="2"/>
      <c r="L68" s="2"/>
      <c r="M68" s="2"/>
      <c r="N68" s="2"/>
      <c r="O68" s="66" t="e">
        <f>VLOOKUP(E68,#REF!,3,0)*-1</f>
        <v>#REF!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3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3"/>
    </row>
    <row r="69" spans="1:52" x14ac:dyDescent="0.2">
      <c r="A69" s="2"/>
      <c r="B69" s="2"/>
      <c r="C69" s="2"/>
      <c r="D69" s="2"/>
      <c r="E69" s="2"/>
      <c r="F69" s="2"/>
      <c r="G69" s="2"/>
      <c r="H69" s="2"/>
      <c r="I69" s="2"/>
      <c r="J69" s="3"/>
      <c r="K69" s="2"/>
      <c r="L69" s="2"/>
      <c r="M69" s="2"/>
      <c r="N69" s="2"/>
      <c r="O69" s="66" t="e">
        <f>VLOOKUP(E69,#REF!,3,0)*-1</f>
        <v>#REF!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3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3"/>
    </row>
    <row r="70" spans="1:52" x14ac:dyDescent="0.2">
      <c r="A70" s="2"/>
      <c r="B70" s="2"/>
      <c r="C70" s="2"/>
      <c r="D70" s="2"/>
      <c r="E70" s="2"/>
      <c r="F70" s="2"/>
      <c r="G70" s="2"/>
      <c r="H70" s="2"/>
      <c r="I70" s="2"/>
      <c r="J70" s="3"/>
      <c r="K70" s="2"/>
      <c r="L70" s="2"/>
      <c r="M70" s="2"/>
      <c r="N70" s="2"/>
      <c r="O70" s="66" t="e">
        <f>VLOOKUP(E70,#REF!,3,0)*-1</f>
        <v>#REF!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3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3"/>
    </row>
    <row r="71" spans="1:52" x14ac:dyDescent="0.2">
      <c r="A71" s="2"/>
      <c r="B71" s="2"/>
      <c r="C71" s="2"/>
      <c r="D71" s="2"/>
      <c r="E71" s="2"/>
      <c r="F71" s="2"/>
      <c r="G71" s="2"/>
      <c r="H71" s="2"/>
      <c r="I71" s="2"/>
      <c r="J71" s="3"/>
      <c r="K71" s="2"/>
      <c r="L71" s="2"/>
      <c r="M71" s="2"/>
      <c r="N71" s="2"/>
      <c r="O71" s="66" t="e">
        <f>VLOOKUP(E71,#REF!,3,0)*-1</f>
        <v>#REF!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3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3"/>
    </row>
    <row r="72" spans="1:52" x14ac:dyDescent="0.2">
      <c r="A72" s="2"/>
      <c r="B72" s="2"/>
      <c r="C72" s="2"/>
      <c r="D72" s="2"/>
      <c r="E72" s="2"/>
      <c r="F72" s="2"/>
      <c r="G72" s="2"/>
      <c r="H72" s="2"/>
      <c r="I72" s="2"/>
      <c r="J72" s="3"/>
      <c r="K72" s="2"/>
      <c r="L72" s="2"/>
      <c r="M72" s="2"/>
      <c r="N72" s="2"/>
      <c r="O72" s="66" t="e">
        <f>VLOOKUP(E72,#REF!,3,0)*-1</f>
        <v>#REF!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3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3"/>
    </row>
    <row r="73" spans="1:52" x14ac:dyDescent="0.2">
      <c r="A73" s="2"/>
      <c r="B73" s="2"/>
      <c r="C73" s="2"/>
      <c r="D73" s="2"/>
      <c r="E73" s="2"/>
      <c r="F73" s="2"/>
      <c r="G73" s="2"/>
      <c r="H73" s="2"/>
      <c r="I73" s="2"/>
      <c r="J73" s="3"/>
      <c r="K73" s="2"/>
      <c r="L73" s="2"/>
      <c r="M73" s="2"/>
      <c r="N73" s="2"/>
      <c r="O73" s="66" t="e">
        <f>VLOOKUP(E73,#REF!,3,0)*-1</f>
        <v>#REF!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3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3"/>
    </row>
    <row r="74" spans="1:52" x14ac:dyDescent="0.2">
      <c r="A74" s="2"/>
      <c r="B74" s="2"/>
      <c r="C74" s="2"/>
      <c r="D74" s="2"/>
      <c r="E74" s="2"/>
      <c r="F74" s="2"/>
      <c r="G74" s="2"/>
      <c r="H74" s="2"/>
      <c r="I74" s="2"/>
      <c r="J74" s="3"/>
      <c r="K74" s="2"/>
      <c r="L74" s="2"/>
      <c r="M74" s="2"/>
      <c r="N74" s="2"/>
      <c r="O74" s="66" t="e">
        <f>VLOOKUP(E74,#REF!,3,0)*-1</f>
        <v>#REF!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3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3"/>
    </row>
    <row r="75" spans="1:52" x14ac:dyDescent="0.2">
      <c r="A75" s="2"/>
      <c r="B75" s="2"/>
      <c r="C75" s="2"/>
      <c r="D75" s="2"/>
      <c r="E75" s="2"/>
      <c r="F75" s="2"/>
      <c r="G75" s="2"/>
      <c r="H75" s="2"/>
      <c r="I75" s="2"/>
      <c r="J75" s="3"/>
      <c r="K75" s="2"/>
      <c r="L75" s="2"/>
      <c r="M75" s="2"/>
      <c r="N75" s="2"/>
      <c r="O75" s="66" t="e">
        <f>VLOOKUP(E75,#REF!,3,0)*-1</f>
        <v>#REF!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3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3"/>
    </row>
    <row r="76" spans="1:52" x14ac:dyDescent="0.2">
      <c r="A76" s="2"/>
      <c r="B76" s="2"/>
      <c r="C76" s="2"/>
      <c r="D76" s="2"/>
      <c r="E76" s="2"/>
      <c r="F76" s="2"/>
      <c r="G76" s="2"/>
      <c r="H76" s="2"/>
      <c r="I76" s="2"/>
      <c r="J76" s="3"/>
      <c r="K76" s="2"/>
      <c r="L76" s="2"/>
      <c r="M76" s="2"/>
      <c r="N76" s="2"/>
      <c r="O76" s="66" t="e">
        <f>VLOOKUP(E76,#REF!,3,0)*-1</f>
        <v>#REF!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3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3"/>
    </row>
    <row r="77" spans="1:52" x14ac:dyDescent="0.2">
      <c r="A77" s="2"/>
      <c r="B77" s="2"/>
      <c r="C77" s="2"/>
      <c r="D77" s="2"/>
      <c r="E77" s="2"/>
      <c r="F77" s="2"/>
      <c r="G77" s="2"/>
      <c r="H77" s="2"/>
      <c r="I77" s="2"/>
      <c r="J77" s="3"/>
      <c r="K77" s="2"/>
      <c r="L77" s="2"/>
      <c r="M77" s="2"/>
      <c r="N77" s="2"/>
      <c r="O77" s="66" t="e">
        <f>VLOOKUP(E77,#REF!,3,0)*-1</f>
        <v>#REF!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3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3"/>
    </row>
    <row r="78" spans="1:52" x14ac:dyDescent="0.2">
      <c r="A78" s="2"/>
      <c r="B78" s="2"/>
      <c r="C78" s="2"/>
      <c r="D78" s="2"/>
      <c r="E78" s="2"/>
      <c r="F78" s="2"/>
      <c r="G78" s="2"/>
      <c r="H78" s="2"/>
      <c r="I78" s="2"/>
      <c r="J78" s="3"/>
      <c r="K78" s="2"/>
      <c r="L78" s="2"/>
      <c r="M78" s="2"/>
      <c r="N78" s="2"/>
      <c r="O78" s="66" t="e">
        <f>VLOOKUP(E78,#REF!,3,0)*-1</f>
        <v>#REF!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3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3"/>
    </row>
    <row r="79" spans="1:52" x14ac:dyDescent="0.2">
      <c r="A79" s="2"/>
      <c r="B79" s="2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66" t="e">
        <f>VLOOKUP(E79,#REF!,3,0)*-1</f>
        <v>#REF!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3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3"/>
    </row>
    <row r="80" spans="1:52" x14ac:dyDescent="0.2">
      <c r="A80" s="2"/>
      <c r="B80" s="2"/>
      <c r="C80" s="2"/>
      <c r="D80" s="2"/>
      <c r="E80" s="2"/>
      <c r="F80" s="2"/>
      <c r="G80" s="2"/>
      <c r="H80" s="2"/>
      <c r="I80" s="2"/>
      <c r="J80" s="3"/>
      <c r="K80" s="2"/>
      <c r="L80" s="2"/>
      <c r="M80" s="2"/>
      <c r="N80" s="2"/>
      <c r="O80" s="66" t="e">
        <f>VLOOKUP(E80,#REF!,3,0)*-1</f>
        <v>#REF!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3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3"/>
    </row>
    <row r="81" spans="1:52" x14ac:dyDescent="0.2">
      <c r="A81" s="2"/>
      <c r="B81" s="2"/>
      <c r="C81" s="2"/>
      <c r="D81" s="2"/>
      <c r="E81" s="2"/>
      <c r="F81" s="2"/>
      <c r="G81" s="2"/>
      <c r="H81" s="2"/>
      <c r="I81" s="2"/>
      <c r="J81" s="3"/>
      <c r="K81" s="2"/>
      <c r="L81" s="2"/>
      <c r="M81" s="2"/>
      <c r="N81" s="2"/>
      <c r="O81" s="66" t="e">
        <f>VLOOKUP(E81,#REF!,3,0)*-1</f>
        <v>#REF!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3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3"/>
    </row>
    <row r="82" spans="1:52" x14ac:dyDescent="0.2">
      <c r="A82" s="2"/>
      <c r="B82" s="2"/>
      <c r="C82" s="2"/>
      <c r="D82" s="2"/>
      <c r="E82" s="2"/>
      <c r="F82" s="2"/>
      <c r="G82" s="2"/>
      <c r="H82" s="2"/>
      <c r="I82" s="2"/>
      <c r="J82" s="3"/>
      <c r="K82" s="2"/>
      <c r="L82" s="2"/>
      <c r="M82" s="2"/>
      <c r="N82" s="2"/>
      <c r="O82" s="66" t="e">
        <f>VLOOKUP(E82,#REF!,3,0)*-1</f>
        <v>#REF!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3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3"/>
    </row>
    <row r="83" spans="1:52" x14ac:dyDescent="0.2">
      <c r="A83" s="2"/>
      <c r="B83" s="2"/>
      <c r="C83" s="2"/>
      <c r="D83" s="2"/>
      <c r="E83" s="2"/>
      <c r="F83" s="2"/>
      <c r="G83" s="2"/>
      <c r="H83" s="2"/>
      <c r="I83" s="2"/>
      <c r="J83" s="3"/>
      <c r="K83" s="2"/>
      <c r="L83" s="2"/>
      <c r="M83" s="2"/>
      <c r="N83" s="2"/>
      <c r="O83" s="66" t="e">
        <f>VLOOKUP(E83,#REF!,3,0)*-1</f>
        <v>#REF!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3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3"/>
    </row>
    <row r="84" spans="1:52" x14ac:dyDescent="0.2">
      <c r="A84" s="2"/>
      <c r="B84" s="2"/>
      <c r="C84" s="2"/>
      <c r="D84" s="2"/>
      <c r="E84" s="2"/>
      <c r="F84" s="2"/>
      <c r="G84" s="2"/>
      <c r="H84" s="2"/>
      <c r="I84" s="2"/>
      <c r="J84" s="3"/>
      <c r="K84" s="2"/>
      <c r="L84" s="2"/>
      <c r="M84" s="2"/>
      <c r="N84" s="2"/>
      <c r="O84" s="66" t="e">
        <f>VLOOKUP(E84,#REF!,3,0)*-1</f>
        <v>#REF!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3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3"/>
    </row>
    <row r="85" spans="1:52" x14ac:dyDescent="0.2">
      <c r="A85" s="2"/>
      <c r="B85" s="2"/>
      <c r="C85" s="2"/>
      <c r="D85" s="2"/>
      <c r="E85" s="2"/>
      <c r="F85" s="2"/>
      <c r="G85" s="2"/>
      <c r="H85" s="2"/>
      <c r="I85" s="2"/>
      <c r="J85" s="3"/>
      <c r="K85" s="2"/>
      <c r="L85" s="2"/>
      <c r="M85" s="2"/>
      <c r="N85" s="2"/>
      <c r="O85" s="66" t="e">
        <f>VLOOKUP(E85,#REF!,3,0)*-1</f>
        <v>#REF!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3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3"/>
    </row>
    <row r="86" spans="1:52" x14ac:dyDescent="0.2">
      <c r="A86" s="2"/>
      <c r="B86" s="2"/>
      <c r="C86" s="2"/>
      <c r="D86" s="2"/>
      <c r="E86" s="2"/>
      <c r="F86" s="2"/>
      <c r="G86" s="2"/>
      <c r="H86" s="2"/>
      <c r="I86" s="2"/>
      <c r="J86" s="3"/>
      <c r="K86" s="2"/>
      <c r="L86" s="2"/>
      <c r="M86" s="2"/>
      <c r="N86" s="2"/>
      <c r="O86" s="66" t="e">
        <f>VLOOKUP(E86,#REF!,3,0)*-1</f>
        <v>#REF!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3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3"/>
    </row>
    <row r="87" spans="1:52" x14ac:dyDescent="0.2">
      <c r="A87" s="2"/>
      <c r="B87" s="2"/>
      <c r="C87" s="2"/>
      <c r="D87" s="2"/>
      <c r="E87" s="2"/>
      <c r="F87" s="2"/>
      <c r="G87" s="2"/>
      <c r="H87" s="2"/>
      <c r="I87" s="2"/>
      <c r="J87" s="3"/>
      <c r="K87" s="2"/>
      <c r="L87" s="2"/>
      <c r="M87" s="2"/>
      <c r="N87" s="2"/>
      <c r="O87" s="66" t="e">
        <f>VLOOKUP(E87,#REF!,3,0)*-1</f>
        <v>#REF!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3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3"/>
    </row>
    <row r="88" spans="1:52" x14ac:dyDescent="0.2">
      <c r="A88" s="2"/>
      <c r="B88" s="2"/>
      <c r="C88" s="2"/>
      <c r="D88" s="2"/>
      <c r="E88" s="2"/>
      <c r="F88" s="2"/>
      <c r="G88" s="2"/>
      <c r="H88" s="2"/>
      <c r="I88" s="2"/>
      <c r="J88" s="3"/>
      <c r="K88" s="2"/>
      <c r="L88" s="2"/>
      <c r="M88" s="2"/>
      <c r="N88" s="2"/>
      <c r="O88" s="66" t="e">
        <f>VLOOKUP(E88,#REF!,3,0)*-1</f>
        <v>#REF!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3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3"/>
    </row>
    <row r="89" spans="1:52" x14ac:dyDescent="0.2">
      <c r="A89" s="2"/>
      <c r="B89" s="2"/>
      <c r="C89" s="2"/>
      <c r="D89" s="2"/>
      <c r="E89" s="2"/>
      <c r="F89" s="2"/>
      <c r="G89" s="2"/>
      <c r="H89" s="2"/>
      <c r="I89" s="2"/>
      <c r="J89" s="3"/>
      <c r="K89" s="2"/>
      <c r="L89" s="2"/>
      <c r="M89" s="2"/>
      <c r="N89" s="2"/>
      <c r="O89" s="66" t="e">
        <f>VLOOKUP(E89,#REF!,3,0)*-1</f>
        <v>#REF!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3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3"/>
    </row>
    <row r="90" spans="1:52" x14ac:dyDescent="0.2">
      <c r="A90" s="2"/>
      <c r="B90" s="2"/>
      <c r="C90" s="2"/>
      <c r="D90" s="2"/>
      <c r="E90" s="2"/>
      <c r="F90" s="2"/>
      <c r="G90" s="2"/>
      <c r="H90" s="2"/>
      <c r="I90" s="2"/>
      <c r="J90" s="3"/>
      <c r="K90" s="2"/>
      <c r="L90" s="2"/>
      <c r="M90" s="2"/>
      <c r="N90" s="2"/>
      <c r="O90" s="66" t="e">
        <f>VLOOKUP(E90,#REF!,3,0)*-1</f>
        <v>#REF!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3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3"/>
    </row>
    <row r="91" spans="1:52" x14ac:dyDescent="0.2">
      <c r="A91" s="2"/>
      <c r="B91" s="2"/>
      <c r="C91" s="2"/>
      <c r="D91" s="2"/>
      <c r="E91" s="2"/>
      <c r="F91" s="2"/>
      <c r="G91" s="2"/>
      <c r="H91" s="2"/>
      <c r="I91" s="2"/>
      <c r="J91" s="3"/>
      <c r="K91" s="2"/>
      <c r="L91" s="2"/>
      <c r="M91" s="2"/>
      <c r="N91" s="2"/>
      <c r="O91" s="66" t="e">
        <f>VLOOKUP(E91,#REF!,3,0)*-1</f>
        <v>#REF!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3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3"/>
    </row>
    <row r="92" spans="1:52" x14ac:dyDescent="0.2">
      <c r="A92" s="2"/>
      <c r="B92" s="2"/>
      <c r="C92" s="2"/>
      <c r="D92" s="2"/>
      <c r="E92" s="2"/>
      <c r="F92" s="2"/>
      <c r="G92" s="2"/>
      <c r="H92" s="2"/>
      <c r="I92" s="2"/>
      <c r="J92" s="3"/>
      <c r="K92" s="2"/>
      <c r="L92" s="2"/>
      <c r="M92" s="2"/>
      <c r="N92" s="2"/>
      <c r="O92" s="66" t="e">
        <f>VLOOKUP(E92,#REF!,3,0)*-1</f>
        <v>#REF!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3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3"/>
    </row>
    <row r="93" spans="1:52" x14ac:dyDescent="0.2">
      <c r="A93" s="2"/>
      <c r="B93" s="2"/>
      <c r="C93" s="2"/>
      <c r="D93" s="2"/>
      <c r="E93" s="2"/>
      <c r="F93" s="2"/>
      <c r="G93" s="2"/>
      <c r="H93" s="2"/>
      <c r="I93" s="2"/>
      <c r="J93" s="3"/>
      <c r="K93" s="2"/>
      <c r="L93" s="2"/>
      <c r="M93" s="2"/>
      <c r="N93" s="2"/>
      <c r="O93" s="66" t="e">
        <f>VLOOKUP(E93,#REF!,3,0)*-1</f>
        <v>#REF!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3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3"/>
    </row>
    <row r="94" spans="1:52" x14ac:dyDescent="0.2">
      <c r="A94" s="2"/>
      <c r="B94" s="2"/>
      <c r="C94" s="2"/>
      <c r="D94" s="2"/>
      <c r="E94" s="2"/>
      <c r="F94" s="2"/>
      <c r="G94" s="2"/>
      <c r="H94" s="2"/>
      <c r="I94" s="2"/>
      <c r="J94" s="3"/>
      <c r="K94" s="2"/>
      <c r="L94" s="2"/>
      <c r="M94" s="2"/>
      <c r="N94" s="2"/>
      <c r="O94" s="66" t="e">
        <f>VLOOKUP(E94,#REF!,3,0)*-1</f>
        <v>#REF!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3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3"/>
    </row>
    <row r="95" spans="1:52" x14ac:dyDescent="0.2">
      <c r="A95" s="2"/>
      <c r="B95" s="2"/>
      <c r="C95" s="2"/>
      <c r="D95" s="2"/>
      <c r="E95" s="2"/>
      <c r="F95" s="2"/>
      <c r="G95" s="2"/>
      <c r="H95" s="2"/>
      <c r="I95" s="2"/>
      <c r="J95" s="3"/>
      <c r="K95" s="2"/>
      <c r="L95" s="2"/>
      <c r="M95" s="2"/>
      <c r="N95" s="2"/>
      <c r="O95" s="66" t="e">
        <f>VLOOKUP(E95,#REF!,3,0)*-1</f>
        <v>#REF!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3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3"/>
    </row>
    <row r="96" spans="1:52" x14ac:dyDescent="0.2">
      <c r="A96" s="2"/>
      <c r="B96" s="2"/>
      <c r="C96" s="2"/>
      <c r="D96" s="2"/>
      <c r="E96" s="2"/>
      <c r="F96" s="2"/>
      <c r="G96" s="2"/>
      <c r="H96" s="2"/>
      <c r="I96" s="2"/>
      <c r="J96" s="3"/>
      <c r="K96" s="2"/>
      <c r="L96" s="2"/>
      <c r="M96" s="2"/>
      <c r="N96" s="2"/>
      <c r="O96" s="66" t="e">
        <f>VLOOKUP(E96,#REF!,3,0)*-1</f>
        <v>#REF!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3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3"/>
    </row>
    <row r="97" spans="1:52" x14ac:dyDescent="0.2">
      <c r="A97" s="2"/>
      <c r="B97" s="2"/>
      <c r="C97" s="2"/>
      <c r="D97" s="2"/>
      <c r="E97" s="2"/>
      <c r="F97" s="2"/>
      <c r="G97" s="2"/>
      <c r="H97" s="2"/>
      <c r="I97" s="2"/>
      <c r="J97" s="3"/>
      <c r="K97" s="2"/>
      <c r="L97" s="2"/>
      <c r="M97" s="2"/>
      <c r="N97" s="2"/>
      <c r="O97" s="66" t="e">
        <f>VLOOKUP(E97,#REF!,3,0)*-1</f>
        <v>#REF!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3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3"/>
    </row>
    <row r="98" spans="1:52" x14ac:dyDescent="0.2">
      <c r="A98" s="2"/>
      <c r="B98" s="2"/>
      <c r="C98" s="2"/>
      <c r="D98" s="2"/>
      <c r="E98" s="2"/>
      <c r="F98" s="2"/>
      <c r="G98" s="2"/>
      <c r="H98" s="2"/>
      <c r="I98" s="2"/>
      <c r="J98" s="3"/>
      <c r="K98" s="2"/>
      <c r="L98" s="2"/>
      <c r="M98" s="2"/>
      <c r="N98" s="2"/>
      <c r="O98" s="66" t="e">
        <f>VLOOKUP(E98,#REF!,3,0)*-1</f>
        <v>#REF!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3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3"/>
    </row>
    <row r="99" spans="1:52" x14ac:dyDescent="0.2">
      <c r="A99" s="2"/>
      <c r="B99" s="2"/>
      <c r="C99" s="2"/>
      <c r="D99" s="2"/>
      <c r="E99" s="2"/>
      <c r="F99" s="2"/>
      <c r="G99" s="2"/>
      <c r="H99" s="2"/>
      <c r="I99" s="2"/>
      <c r="J99" s="3"/>
      <c r="K99" s="2"/>
      <c r="L99" s="2"/>
      <c r="M99" s="2"/>
      <c r="N99" s="2"/>
      <c r="O99" s="66" t="e">
        <f>VLOOKUP(E99,#REF!,3,0)*-1</f>
        <v>#REF!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3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3"/>
    </row>
    <row r="100" spans="1:52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3"/>
      <c r="K100" s="2"/>
      <c r="L100" s="2"/>
      <c r="M100" s="2"/>
      <c r="N100" s="2"/>
      <c r="O100" s="66" t="e">
        <f>VLOOKUP(E100,#REF!,3,0)*-1</f>
        <v>#REF!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3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3"/>
    </row>
    <row r="101" spans="1:52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3"/>
      <c r="K101" s="2"/>
      <c r="L101" s="2"/>
      <c r="M101" s="2"/>
      <c r="N101" s="2"/>
      <c r="O101" s="66" t="e">
        <f>VLOOKUP(E101,#REF!,3,0)*-1</f>
        <v>#REF!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3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3"/>
    </row>
    <row r="102" spans="1:52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3"/>
      <c r="K102" s="2"/>
      <c r="L102" s="2"/>
      <c r="M102" s="2"/>
      <c r="N102" s="2"/>
      <c r="O102" s="66" t="e">
        <f>VLOOKUP(E102,#REF!,3,0)*-1</f>
        <v>#REF!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3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3"/>
    </row>
    <row r="103" spans="1:5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3"/>
      <c r="K103" s="2"/>
      <c r="L103" s="2"/>
      <c r="M103" s="2"/>
      <c r="N103" s="2"/>
      <c r="O103" s="66" t="e">
        <f>VLOOKUP(E103,#REF!,3,0)*-1</f>
        <v>#REF!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3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3"/>
    </row>
    <row r="104" spans="1:52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3"/>
      <c r="K104" s="2"/>
      <c r="L104" s="2"/>
      <c r="M104" s="2"/>
      <c r="N104" s="2"/>
      <c r="O104" s="66" t="e">
        <f>VLOOKUP(E104,#REF!,3,0)*-1</f>
        <v>#REF!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3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3"/>
    </row>
    <row r="105" spans="1:52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3"/>
      <c r="K105" s="2"/>
      <c r="L105" s="2"/>
      <c r="M105" s="2"/>
      <c r="N105" s="2"/>
      <c r="O105" s="66" t="e">
        <f>VLOOKUP(E105,#REF!,3,0)*-1</f>
        <v>#REF!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3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3"/>
    </row>
    <row r="106" spans="1:52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3"/>
      <c r="K106" s="2"/>
      <c r="L106" s="2"/>
      <c r="M106" s="2"/>
      <c r="N106" s="2"/>
      <c r="O106" s="66" t="e">
        <f>VLOOKUP(E106,#REF!,3,0)*-1</f>
        <v>#REF!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3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3"/>
    </row>
    <row r="107" spans="1:52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3"/>
      <c r="K107" s="2"/>
      <c r="L107" s="2"/>
      <c r="M107" s="2"/>
      <c r="N107" s="2"/>
      <c r="O107" s="66" t="e">
        <f>VLOOKUP(E107,#REF!,3,0)*-1</f>
        <v>#REF!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3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3"/>
    </row>
    <row r="108" spans="1:52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3"/>
      <c r="K108" s="2"/>
      <c r="L108" s="2"/>
      <c r="M108" s="2"/>
      <c r="N108" s="2"/>
      <c r="O108" s="66" t="e">
        <f>VLOOKUP(E108,#REF!,3,0)*-1</f>
        <v>#REF!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3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3"/>
    </row>
    <row r="109" spans="1:52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3"/>
      <c r="K109" s="2"/>
      <c r="L109" s="2"/>
      <c r="M109" s="2"/>
      <c r="N109" s="2"/>
      <c r="O109" s="66" t="e">
        <f>VLOOKUP(E109,#REF!,3,0)*-1</f>
        <v>#REF!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3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3"/>
    </row>
    <row r="110" spans="1:52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3"/>
      <c r="K110" s="2"/>
      <c r="L110" s="2"/>
      <c r="M110" s="2"/>
      <c r="N110" s="2"/>
      <c r="O110" s="66" t="e">
        <f>VLOOKUP(E110,#REF!,3,0)*-1</f>
        <v>#REF!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3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3"/>
    </row>
    <row r="111" spans="1:52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66" t="e">
        <f>VLOOKUP(E111,#REF!,3,0)*-1</f>
        <v>#REF!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3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3"/>
    </row>
    <row r="112" spans="1:52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2"/>
      <c r="O112" s="66" t="e">
        <f>VLOOKUP(E112,#REF!,3,0)*-1</f>
        <v>#REF!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3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3"/>
    </row>
    <row r="113" spans="1:52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66" t="e">
        <f>VLOOKUP(E113,#REF!,3,0)*-1</f>
        <v>#REF!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3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3"/>
    </row>
    <row r="114" spans="1:52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3"/>
      <c r="K114" s="2"/>
      <c r="L114" s="2"/>
      <c r="M114" s="2"/>
      <c r="N114" s="2"/>
      <c r="O114" s="66" t="e">
        <f>VLOOKUP(E114,#REF!,3,0)*-1</f>
        <v>#REF!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3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3"/>
    </row>
    <row r="115" spans="1:52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66" t="e">
        <f>VLOOKUP(E115,#REF!,3,0)*-1</f>
        <v>#REF!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3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3"/>
    </row>
    <row r="116" spans="1:52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66" t="e">
        <f>VLOOKUP(E116,#REF!,3,0)*-1</f>
        <v>#REF!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3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3"/>
    </row>
    <row r="117" spans="1:52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66" t="e">
        <f>VLOOKUP(E117,#REF!,3,0)*-1</f>
        <v>#REF!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3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3"/>
    </row>
    <row r="118" spans="1:52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3"/>
      <c r="K118" s="2"/>
      <c r="L118" s="2"/>
      <c r="M118" s="2"/>
      <c r="N118" s="2"/>
      <c r="O118" s="66" t="e">
        <f>VLOOKUP(E118,#REF!,3,0)*-1</f>
        <v>#REF!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3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3"/>
    </row>
    <row r="119" spans="1:52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66" t="e">
        <f>VLOOKUP(E119,#REF!,3,0)*-1</f>
        <v>#REF!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3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3"/>
    </row>
    <row r="120" spans="1:52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3"/>
      <c r="K120" s="2"/>
      <c r="L120" s="2"/>
      <c r="M120" s="2"/>
      <c r="N120" s="2"/>
      <c r="O120" s="66" t="e">
        <f>VLOOKUP(E120,#REF!,3,0)*-1</f>
        <v>#REF!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3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3"/>
    </row>
    <row r="121" spans="1:52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3"/>
      <c r="K121" s="2"/>
      <c r="L121" s="2"/>
      <c r="M121" s="2"/>
      <c r="N121" s="2"/>
      <c r="O121" s="66" t="e">
        <f>VLOOKUP(E121,#REF!,3,0)*-1</f>
        <v>#REF!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3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3"/>
    </row>
    <row r="122" spans="1:52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3"/>
      <c r="K122" s="2"/>
      <c r="L122" s="2"/>
      <c r="M122" s="2"/>
      <c r="N122" s="2"/>
      <c r="O122" s="66" t="e">
        <f>VLOOKUP(E122,#REF!,3,0)*-1</f>
        <v>#REF!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3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3"/>
    </row>
    <row r="123" spans="1:52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3"/>
      <c r="K123" s="2"/>
      <c r="L123" s="2"/>
      <c r="M123" s="2"/>
      <c r="N123" s="2"/>
      <c r="O123" s="66" t="e">
        <f>VLOOKUP(E123,#REF!,3,0)*-1</f>
        <v>#REF!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3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3"/>
    </row>
    <row r="124" spans="1:5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3"/>
      <c r="K124" s="2"/>
      <c r="L124" s="2"/>
      <c r="M124" s="2"/>
      <c r="N124" s="2"/>
      <c r="O124" s="66" t="e">
        <f>VLOOKUP(E124,#REF!,3,0)*-1</f>
        <v>#REF!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3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3"/>
    </row>
    <row r="125" spans="1:52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3"/>
      <c r="K125" s="2"/>
      <c r="L125" s="2"/>
      <c r="M125" s="2"/>
      <c r="N125" s="2"/>
      <c r="O125" s="66" t="e">
        <f>VLOOKUP(E125,#REF!,3,0)*-1</f>
        <v>#REF!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3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3"/>
    </row>
    <row r="126" spans="1:52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3"/>
      <c r="K126" s="2"/>
      <c r="L126" s="2"/>
      <c r="M126" s="2"/>
      <c r="N126" s="2"/>
      <c r="O126" s="66" t="e">
        <f>VLOOKUP(E126,#REF!,3,0)*-1</f>
        <v>#REF!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3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3"/>
    </row>
    <row r="127" spans="1:52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3"/>
      <c r="K127" s="2"/>
      <c r="L127" s="2"/>
      <c r="M127" s="2"/>
      <c r="N127" s="2"/>
      <c r="O127" s="66" t="e">
        <f>VLOOKUP(E127,#REF!,3,0)*-1</f>
        <v>#REF!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3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3"/>
    </row>
    <row r="128" spans="1:52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3"/>
      <c r="K128" s="2"/>
      <c r="L128" s="2"/>
      <c r="M128" s="2"/>
      <c r="N128" s="2"/>
      <c r="O128" s="66" t="e">
        <f>VLOOKUP(E128,#REF!,3,0)*-1</f>
        <v>#REF!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3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3"/>
    </row>
    <row r="129" spans="1:52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3"/>
      <c r="K129" s="2"/>
      <c r="L129" s="2"/>
      <c r="M129" s="2"/>
      <c r="N129" s="2"/>
      <c r="O129" s="66" t="e">
        <f>VLOOKUP(E129,#REF!,3,0)*-1</f>
        <v>#REF!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3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3"/>
    </row>
    <row r="130" spans="1:52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3"/>
      <c r="K130" s="2"/>
      <c r="L130" s="2"/>
      <c r="M130" s="2"/>
      <c r="N130" s="2"/>
      <c r="O130" s="66" t="e">
        <f>VLOOKUP(E130,#REF!,3,0)*-1</f>
        <v>#REF!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3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3"/>
    </row>
    <row r="131" spans="1:52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3"/>
      <c r="K131" s="2"/>
      <c r="L131" s="2"/>
      <c r="M131" s="2"/>
      <c r="N131" s="2"/>
      <c r="O131" s="66" t="e">
        <f>VLOOKUP(E131,#REF!,3,0)*-1</f>
        <v>#REF!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3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3"/>
    </row>
    <row r="132" spans="1:52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3"/>
      <c r="K132" s="2"/>
      <c r="L132" s="2"/>
      <c r="M132" s="2"/>
      <c r="N132" s="2"/>
      <c r="O132" s="66" t="e">
        <f>VLOOKUP(E132,#REF!,3,0)*-1</f>
        <v>#REF!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3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3"/>
    </row>
    <row r="133" spans="1:52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3"/>
      <c r="K133" s="2"/>
      <c r="L133" s="2"/>
      <c r="M133" s="2"/>
      <c r="N133" s="2"/>
      <c r="O133" s="66" t="e">
        <f>VLOOKUP(E133,#REF!,3,0)*-1</f>
        <v>#REF!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3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3"/>
    </row>
    <row r="134" spans="1:52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3"/>
      <c r="K134" s="2"/>
      <c r="L134" s="2"/>
      <c r="M134" s="2"/>
      <c r="N134" s="2"/>
      <c r="O134" s="66" t="e">
        <f>VLOOKUP(E134,#REF!,3,0)*-1</f>
        <v>#REF!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3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3"/>
    </row>
    <row r="135" spans="1:52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3"/>
      <c r="K135" s="2"/>
      <c r="L135" s="2"/>
      <c r="M135" s="2"/>
      <c r="N135" s="2"/>
      <c r="O135" s="66" t="e">
        <f>VLOOKUP(E135,#REF!,3,0)*-1</f>
        <v>#REF!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3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3"/>
    </row>
    <row r="136" spans="1:52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3"/>
      <c r="K136" s="2"/>
      <c r="L136" s="2"/>
      <c r="M136" s="2"/>
      <c r="N136" s="2"/>
      <c r="O136" s="66" t="e">
        <f>VLOOKUP(E136,#REF!,3,0)*-1</f>
        <v>#REF!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3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3"/>
    </row>
    <row r="137" spans="1:52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3"/>
      <c r="K137" s="2"/>
      <c r="L137" s="2"/>
      <c r="M137" s="2"/>
      <c r="N137" s="2"/>
      <c r="O137" s="66" t="e">
        <f>VLOOKUP(E137,#REF!,3,0)*-1</f>
        <v>#REF!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3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3"/>
    </row>
    <row r="138" spans="1:52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3"/>
      <c r="K138" s="2"/>
      <c r="L138" s="2"/>
      <c r="M138" s="2"/>
      <c r="N138" s="2"/>
      <c r="O138" s="66" t="e">
        <f>VLOOKUP(E138,#REF!,3,0)*-1</f>
        <v>#REF!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3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3"/>
    </row>
    <row r="139" spans="1:52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3"/>
      <c r="K139" s="2"/>
      <c r="L139" s="2"/>
      <c r="M139" s="2"/>
      <c r="N139" s="2"/>
      <c r="O139" s="66" t="e">
        <f>VLOOKUP(E139,#REF!,3,0)*-1</f>
        <v>#REF!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3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3"/>
    </row>
    <row r="140" spans="1:52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3"/>
      <c r="K140" s="2"/>
      <c r="L140" s="2"/>
      <c r="M140" s="2"/>
      <c r="N140" s="2"/>
      <c r="O140" s="66" t="e">
        <f>VLOOKUP(E140,#REF!,3,0)*-1</f>
        <v>#REF!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3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3"/>
    </row>
    <row r="141" spans="1:52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3"/>
      <c r="K141" s="2"/>
      <c r="L141" s="2"/>
      <c r="M141" s="2"/>
      <c r="N141" s="2"/>
      <c r="O141" s="66" t="e">
        <f>VLOOKUP(E141,#REF!,3,0)*-1</f>
        <v>#REF!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3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3"/>
    </row>
    <row r="142" spans="1:52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3"/>
      <c r="K142" s="2"/>
      <c r="L142" s="2"/>
      <c r="M142" s="2"/>
      <c r="N142" s="2"/>
      <c r="O142" s="66" t="e">
        <f>VLOOKUP(E142,#REF!,3,0)*-1</f>
        <v>#REF!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3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3"/>
    </row>
    <row r="143" spans="1:52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3"/>
      <c r="K143" s="2"/>
      <c r="L143" s="2"/>
      <c r="M143" s="2"/>
      <c r="N143" s="2"/>
      <c r="O143" s="66" t="e">
        <f>VLOOKUP(E143,#REF!,3,0)*-1</f>
        <v>#REF!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3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3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3"/>
    </row>
    <row r="144" spans="1:52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3"/>
      <c r="K144" s="2"/>
      <c r="L144" s="2"/>
      <c r="M144" s="2"/>
      <c r="N144" s="2"/>
      <c r="O144" s="66" t="e">
        <f>VLOOKUP(E144,#REF!,3,0)*-1</f>
        <v>#REF!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3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3"/>
    </row>
    <row r="145" spans="1:5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3"/>
      <c r="K145" s="2"/>
      <c r="L145" s="2"/>
      <c r="M145" s="2"/>
      <c r="N145" s="2"/>
      <c r="O145" s="66" t="e">
        <f>VLOOKUP(E145,#REF!,3,0)*-1</f>
        <v>#REF!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3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3"/>
    </row>
    <row r="146" spans="1:52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3"/>
      <c r="K146" s="2"/>
      <c r="L146" s="2"/>
      <c r="M146" s="2"/>
      <c r="N146" s="2"/>
      <c r="O146" s="66" t="e">
        <f>VLOOKUP(E146,#REF!,3,0)*-1</f>
        <v>#REF!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3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3"/>
    </row>
    <row r="147" spans="1:52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3"/>
      <c r="K147" s="2"/>
      <c r="L147" s="2"/>
      <c r="M147" s="2"/>
      <c r="N147" s="2"/>
      <c r="O147" s="66" t="e">
        <f>VLOOKUP(E147,#REF!,3,0)*-1</f>
        <v>#REF!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3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3"/>
    </row>
    <row r="148" spans="1:52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3"/>
      <c r="K148" s="2"/>
      <c r="L148" s="2"/>
      <c r="M148" s="2"/>
      <c r="N148" s="2"/>
      <c r="O148" s="66" t="e">
        <f>VLOOKUP(E148,#REF!,3,0)*-1</f>
        <v>#REF!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3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3"/>
    </row>
    <row r="149" spans="1:52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3"/>
      <c r="K149" s="2"/>
      <c r="L149" s="2"/>
      <c r="M149" s="2"/>
      <c r="N149" s="2"/>
      <c r="O149" s="66" t="e">
        <f>VLOOKUP(E149,#REF!,3,0)*-1</f>
        <v>#REF!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3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3"/>
    </row>
    <row r="150" spans="1:52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3"/>
      <c r="K150" s="2"/>
      <c r="L150" s="2"/>
      <c r="M150" s="2"/>
      <c r="N150" s="2"/>
      <c r="O150" s="66" t="e">
        <f>VLOOKUP(E150,#REF!,3,0)*-1</f>
        <v>#REF!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3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3"/>
    </row>
    <row r="151" spans="1:52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3"/>
      <c r="K151" s="2"/>
      <c r="L151" s="2"/>
      <c r="M151" s="2"/>
      <c r="N151" s="2"/>
      <c r="O151" s="66" t="e">
        <f>VLOOKUP(E151,#REF!,3,0)*-1</f>
        <v>#REF!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3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3"/>
    </row>
    <row r="152" spans="1:52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3"/>
      <c r="K152" s="2"/>
      <c r="L152" s="2"/>
      <c r="M152" s="2"/>
      <c r="N152" s="2"/>
      <c r="O152" s="66" t="e">
        <f>VLOOKUP(E152,#REF!,3,0)*-1</f>
        <v>#REF!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3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3"/>
    </row>
    <row r="153" spans="1:52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3"/>
      <c r="K153" s="2"/>
      <c r="L153" s="2"/>
      <c r="M153" s="2"/>
      <c r="N153" s="2"/>
      <c r="O153" s="66" t="e">
        <f>VLOOKUP(E153,#REF!,3,0)*-1</f>
        <v>#REF!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3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3"/>
    </row>
    <row r="154" spans="1:52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3"/>
      <c r="K154" s="2"/>
      <c r="L154" s="2"/>
      <c r="M154" s="2"/>
      <c r="N154" s="2"/>
      <c r="O154" s="66" t="e">
        <f>VLOOKUP(E154,#REF!,3,0)*-1</f>
        <v>#REF!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3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3"/>
    </row>
    <row r="155" spans="1:52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3"/>
      <c r="K155" s="2"/>
      <c r="L155" s="2"/>
      <c r="M155" s="2"/>
      <c r="N155" s="2"/>
      <c r="O155" s="66" t="e">
        <f>VLOOKUP(E155,#REF!,3,0)*-1</f>
        <v>#REF!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3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3"/>
    </row>
    <row r="156" spans="1:52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3"/>
      <c r="K156" s="2"/>
      <c r="L156" s="2"/>
      <c r="M156" s="2"/>
      <c r="N156" s="2"/>
      <c r="O156" s="66" t="e">
        <f>VLOOKUP(E156,#REF!,3,0)*-1</f>
        <v>#REF!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3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3"/>
    </row>
    <row r="157" spans="1:52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3"/>
      <c r="K157" s="2"/>
      <c r="L157" s="2"/>
      <c r="M157" s="2"/>
      <c r="N157" s="2"/>
      <c r="O157" s="66" t="e">
        <f>VLOOKUP(E157,#REF!,3,0)*-1</f>
        <v>#REF!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3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3"/>
    </row>
    <row r="158" spans="1:52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3"/>
      <c r="K158" s="2"/>
      <c r="L158" s="2"/>
      <c r="M158" s="2"/>
      <c r="N158" s="2"/>
      <c r="O158" s="66" t="e">
        <f>VLOOKUP(E158,#REF!,3,0)*-1</f>
        <v>#REF!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3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3"/>
    </row>
    <row r="159" spans="1:52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3"/>
      <c r="K159" s="2"/>
      <c r="L159" s="2"/>
      <c r="M159" s="2"/>
      <c r="N159" s="2"/>
      <c r="O159" s="66" t="e">
        <f>VLOOKUP(E159,#REF!,3,0)*-1</f>
        <v>#REF!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3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3"/>
    </row>
    <row r="160" spans="1:52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3"/>
      <c r="K160" s="2"/>
      <c r="L160" s="2"/>
      <c r="M160" s="2"/>
      <c r="N160" s="2"/>
      <c r="O160" s="66" t="e">
        <f>VLOOKUP(E160,#REF!,3,0)*-1</f>
        <v>#REF!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3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3"/>
    </row>
    <row r="161" spans="1:52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3"/>
      <c r="K161" s="2"/>
      <c r="L161" s="2"/>
      <c r="M161" s="2"/>
      <c r="N161" s="2"/>
      <c r="O161" s="66" t="e">
        <f>VLOOKUP(E161,#REF!,3,0)*-1</f>
        <v>#REF!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3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3"/>
    </row>
    <row r="162" spans="1:52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3"/>
      <c r="K162" s="2"/>
      <c r="L162" s="2"/>
      <c r="M162" s="2"/>
      <c r="N162" s="2"/>
      <c r="O162" s="66" t="e">
        <f>VLOOKUP(E162,#REF!,3,0)*-1</f>
        <v>#REF!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3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3"/>
    </row>
    <row r="163" spans="1:52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3"/>
      <c r="K163" s="2"/>
      <c r="L163" s="2"/>
      <c r="M163" s="2"/>
      <c r="N163" s="2"/>
      <c r="O163" s="66" t="e">
        <f>VLOOKUP(E163,#REF!,3,0)*-1</f>
        <v>#REF!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3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3"/>
    </row>
    <row r="164" spans="1:52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3"/>
      <c r="K164" s="2"/>
      <c r="L164" s="2"/>
      <c r="M164" s="2"/>
      <c r="N164" s="2"/>
      <c r="O164" s="66" t="e">
        <f>VLOOKUP(E164,#REF!,3,0)*-1</f>
        <v>#REF!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3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3"/>
    </row>
    <row r="165" spans="1:52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3"/>
      <c r="K165" s="2"/>
      <c r="L165" s="2"/>
      <c r="M165" s="2"/>
      <c r="N165" s="2"/>
      <c r="O165" s="66" t="e">
        <f>VLOOKUP(E165,#REF!,3,0)*-1</f>
        <v>#REF!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3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3"/>
    </row>
    <row r="166" spans="1:5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3"/>
      <c r="K166" s="2"/>
      <c r="L166" s="2"/>
      <c r="M166" s="2"/>
      <c r="N166" s="2"/>
      <c r="O166" s="66" t="e">
        <f>VLOOKUP(E166,#REF!,3,0)*-1</f>
        <v>#REF!</v>
      </c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3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3"/>
    </row>
    <row r="167" spans="1:52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3"/>
      <c r="K167" s="2"/>
      <c r="L167" s="2"/>
      <c r="M167" s="2"/>
      <c r="N167" s="2"/>
      <c r="O167" s="66" t="e">
        <f>VLOOKUP(E167,#REF!,3,0)*-1</f>
        <v>#REF!</v>
      </c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3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3"/>
    </row>
    <row r="168" spans="1:52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3"/>
      <c r="K168" s="2"/>
      <c r="L168" s="2"/>
      <c r="M168" s="2"/>
      <c r="N168" s="2"/>
      <c r="O168" s="66" t="e">
        <f>VLOOKUP(E168,#REF!,3,0)*-1</f>
        <v>#REF!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3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3"/>
    </row>
    <row r="169" spans="1:52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3"/>
      <c r="K169" s="2"/>
      <c r="L169" s="2"/>
      <c r="M169" s="2"/>
      <c r="N169" s="2"/>
      <c r="O169" s="66" t="e">
        <f>VLOOKUP(E169,#REF!,3,0)*-1</f>
        <v>#REF!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3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3"/>
    </row>
    <row r="170" spans="1:52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3"/>
      <c r="K170" s="2"/>
      <c r="L170" s="2"/>
      <c r="M170" s="2"/>
      <c r="N170" s="2"/>
      <c r="O170" s="66" t="e">
        <f>VLOOKUP(E170,#REF!,3,0)*-1</f>
        <v>#REF!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3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3"/>
    </row>
    <row r="171" spans="1:52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2"/>
      <c r="L171" s="2"/>
      <c r="M171" s="2"/>
      <c r="N171" s="2"/>
      <c r="O171" s="66" t="e">
        <f>VLOOKUP(E171,#REF!,3,0)*-1</f>
        <v>#REF!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3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3"/>
    </row>
    <row r="172" spans="1:52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3"/>
      <c r="K172" s="2"/>
      <c r="L172" s="2"/>
      <c r="M172" s="2"/>
      <c r="N172" s="2"/>
      <c r="O172" s="66" t="e">
        <f>VLOOKUP(E172,#REF!,3,0)*-1</f>
        <v>#REF!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3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3"/>
    </row>
    <row r="173" spans="1:52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3"/>
      <c r="K173" s="2"/>
      <c r="L173" s="2"/>
      <c r="M173" s="2"/>
      <c r="N173" s="2"/>
      <c r="O173" s="66" t="e">
        <f>VLOOKUP(E173,#REF!,3,0)*-1</f>
        <v>#REF!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3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3"/>
    </row>
    <row r="174" spans="1:52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2"/>
      <c r="L174" s="2"/>
      <c r="M174" s="2"/>
      <c r="N174" s="2"/>
      <c r="O174" s="66" t="e">
        <f>VLOOKUP(E174,#REF!,3,0)*-1</f>
        <v>#REF!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3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3"/>
    </row>
    <row r="175" spans="1:52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2"/>
      <c r="L175" s="2"/>
      <c r="M175" s="2"/>
      <c r="N175" s="2"/>
      <c r="O175" s="66" t="e">
        <f>VLOOKUP(E175,#REF!,3,0)*-1</f>
        <v>#REF!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3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3"/>
    </row>
    <row r="176" spans="1:52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2"/>
      <c r="L176" s="2"/>
      <c r="M176" s="2"/>
      <c r="N176" s="2"/>
      <c r="O176" s="66" t="e">
        <f>VLOOKUP(E176,#REF!,3,0)*-1</f>
        <v>#REF!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3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3"/>
    </row>
    <row r="177" spans="1:52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2"/>
      <c r="L177" s="2"/>
      <c r="M177" s="2"/>
      <c r="N177" s="2"/>
      <c r="O177" s="66" t="e">
        <f>VLOOKUP(E177,#REF!,3,0)*-1</f>
        <v>#REF!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3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3"/>
    </row>
    <row r="178" spans="1:52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2"/>
      <c r="L178" s="2"/>
      <c r="M178" s="2"/>
      <c r="N178" s="2"/>
      <c r="O178" s="66" t="e">
        <f>VLOOKUP(E178,#REF!,3,0)*-1</f>
        <v>#REF!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3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3"/>
    </row>
    <row r="179" spans="1:52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2"/>
      <c r="L179" s="2"/>
      <c r="M179" s="2"/>
      <c r="N179" s="2"/>
      <c r="O179" s="66" t="e">
        <f>VLOOKUP(E179,#REF!,3,0)*-1</f>
        <v>#REF!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3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3"/>
    </row>
    <row r="180" spans="1:52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2"/>
      <c r="L180" s="2"/>
      <c r="M180" s="2"/>
      <c r="N180" s="2"/>
      <c r="O180" s="66" t="e">
        <f>VLOOKUP(E180,#REF!,3,0)*-1</f>
        <v>#REF!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3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3"/>
    </row>
    <row r="181" spans="1:52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2"/>
      <c r="L181" s="2"/>
      <c r="M181" s="2"/>
      <c r="N181" s="2"/>
      <c r="O181" s="66" t="e">
        <f>VLOOKUP(E181,#REF!,3,0)*-1</f>
        <v>#REF!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3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3"/>
    </row>
    <row r="182" spans="1:52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2"/>
      <c r="L182" s="2"/>
      <c r="M182" s="2"/>
      <c r="N182" s="2"/>
      <c r="O182" s="66" t="e">
        <f>VLOOKUP(E182,#REF!,3,0)*-1</f>
        <v>#REF!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3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3"/>
    </row>
    <row r="183" spans="1:52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2"/>
      <c r="L183" s="2"/>
      <c r="M183" s="2"/>
      <c r="N183" s="2"/>
      <c r="O183" s="66" t="e">
        <f>VLOOKUP(E183,#REF!,3,0)*-1</f>
        <v>#REF!</v>
      </c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3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3"/>
    </row>
    <row r="184" spans="1:52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2"/>
      <c r="L184" s="2"/>
      <c r="M184" s="2"/>
      <c r="N184" s="2"/>
      <c r="O184" s="66" t="e">
        <f>VLOOKUP(E184,#REF!,3,0)*-1</f>
        <v>#REF!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3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3"/>
    </row>
    <row r="185" spans="1:52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2"/>
      <c r="L185" s="2"/>
      <c r="M185" s="2"/>
      <c r="N185" s="2"/>
      <c r="O185" s="66" t="e">
        <f>VLOOKUP(E185,#REF!,3,0)*-1</f>
        <v>#REF!</v>
      </c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3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3"/>
    </row>
    <row r="186" spans="1:52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2"/>
      <c r="L186" s="2"/>
      <c r="M186" s="2"/>
      <c r="N186" s="2"/>
      <c r="O186" s="66" t="e">
        <f>VLOOKUP(E186,#REF!,3,0)*-1</f>
        <v>#REF!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3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3"/>
    </row>
    <row r="187" spans="1:52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2"/>
      <c r="L187" s="2"/>
      <c r="M187" s="2"/>
      <c r="N187" s="2"/>
      <c r="O187" s="66" t="e">
        <f>VLOOKUP(E187,#REF!,3,0)*-1</f>
        <v>#REF!</v>
      </c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3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3"/>
    </row>
    <row r="192" spans="1:52" x14ac:dyDescent="0.2">
      <c r="E192" s="60"/>
    </row>
  </sheetData>
  <autoFilter ref="A1:AZ187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abSelected="1" topLeftCell="B13" zoomScaleNormal="100" zoomScaleSheetLayoutView="100" workbookViewId="0">
      <selection activeCell="L30" sqref="L30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8.7109375" style="16" customWidth="1"/>
    <col min="4" max="4" width="21.5703125" style="16" bestFit="1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12" width="29.28515625" style="16" customWidth="1"/>
    <col min="13" max="13" width="11.42578125" style="16"/>
    <col min="14" max="14" width="14.42578125" style="16" bestFit="1" customWidth="1"/>
    <col min="15" max="15" width="12.85546875" style="16" bestFit="1" customWidth="1"/>
    <col min="16" max="222" width="11.42578125" style="16"/>
    <col min="223" max="223" width="4.42578125" style="16" customWidth="1"/>
    <col min="224" max="224" width="11.42578125" style="16"/>
    <col min="225" max="225" width="17.5703125" style="16" customWidth="1"/>
    <col min="226" max="226" width="11.5703125" style="16" customWidth="1"/>
    <col min="227" max="230" width="11.42578125" style="16"/>
    <col min="231" max="231" width="22.5703125" style="16" customWidth="1"/>
    <col min="232" max="232" width="14" style="16" customWidth="1"/>
    <col min="233" max="233" width="1.7109375" style="16" customWidth="1"/>
    <col min="234" max="478" width="11.42578125" style="16"/>
    <col min="479" max="479" width="4.42578125" style="16" customWidth="1"/>
    <col min="480" max="480" width="11.42578125" style="16"/>
    <col min="481" max="481" width="17.5703125" style="16" customWidth="1"/>
    <col min="482" max="482" width="11.5703125" style="16" customWidth="1"/>
    <col min="483" max="486" width="11.42578125" style="16"/>
    <col min="487" max="487" width="22.5703125" style="16" customWidth="1"/>
    <col min="488" max="488" width="14" style="16" customWidth="1"/>
    <col min="489" max="489" width="1.7109375" style="16" customWidth="1"/>
    <col min="490" max="734" width="11.42578125" style="16"/>
    <col min="735" max="735" width="4.42578125" style="16" customWidth="1"/>
    <col min="736" max="736" width="11.42578125" style="16"/>
    <col min="737" max="737" width="17.5703125" style="16" customWidth="1"/>
    <col min="738" max="738" width="11.5703125" style="16" customWidth="1"/>
    <col min="739" max="742" width="11.42578125" style="16"/>
    <col min="743" max="743" width="22.5703125" style="16" customWidth="1"/>
    <col min="744" max="744" width="14" style="16" customWidth="1"/>
    <col min="745" max="745" width="1.7109375" style="16" customWidth="1"/>
    <col min="746" max="990" width="11.42578125" style="16"/>
    <col min="991" max="991" width="4.42578125" style="16" customWidth="1"/>
    <col min="992" max="992" width="11.42578125" style="16"/>
    <col min="993" max="993" width="17.5703125" style="16" customWidth="1"/>
    <col min="994" max="994" width="11.5703125" style="16" customWidth="1"/>
    <col min="995" max="998" width="11.42578125" style="16"/>
    <col min="999" max="999" width="22.5703125" style="16" customWidth="1"/>
    <col min="1000" max="1000" width="14" style="16" customWidth="1"/>
    <col min="1001" max="1001" width="1.7109375" style="16" customWidth="1"/>
    <col min="1002" max="1246" width="11.42578125" style="16"/>
    <col min="1247" max="1247" width="4.42578125" style="16" customWidth="1"/>
    <col min="1248" max="1248" width="11.42578125" style="16"/>
    <col min="1249" max="1249" width="17.5703125" style="16" customWidth="1"/>
    <col min="1250" max="1250" width="11.5703125" style="16" customWidth="1"/>
    <col min="1251" max="1254" width="11.42578125" style="16"/>
    <col min="1255" max="1255" width="22.5703125" style="16" customWidth="1"/>
    <col min="1256" max="1256" width="14" style="16" customWidth="1"/>
    <col min="1257" max="1257" width="1.7109375" style="16" customWidth="1"/>
    <col min="1258" max="1502" width="11.42578125" style="16"/>
    <col min="1503" max="1503" width="4.42578125" style="16" customWidth="1"/>
    <col min="1504" max="1504" width="11.42578125" style="16"/>
    <col min="1505" max="1505" width="17.5703125" style="16" customWidth="1"/>
    <col min="1506" max="1506" width="11.5703125" style="16" customWidth="1"/>
    <col min="1507" max="1510" width="11.42578125" style="16"/>
    <col min="1511" max="1511" width="22.5703125" style="16" customWidth="1"/>
    <col min="1512" max="1512" width="14" style="16" customWidth="1"/>
    <col min="1513" max="1513" width="1.7109375" style="16" customWidth="1"/>
    <col min="1514" max="1758" width="11.42578125" style="16"/>
    <col min="1759" max="1759" width="4.42578125" style="16" customWidth="1"/>
    <col min="1760" max="1760" width="11.42578125" style="16"/>
    <col min="1761" max="1761" width="17.5703125" style="16" customWidth="1"/>
    <col min="1762" max="1762" width="11.5703125" style="16" customWidth="1"/>
    <col min="1763" max="1766" width="11.42578125" style="16"/>
    <col min="1767" max="1767" width="22.5703125" style="16" customWidth="1"/>
    <col min="1768" max="1768" width="14" style="16" customWidth="1"/>
    <col min="1769" max="1769" width="1.7109375" style="16" customWidth="1"/>
    <col min="1770" max="2014" width="11.42578125" style="16"/>
    <col min="2015" max="2015" width="4.42578125" style="16" customWidth="1"/>
    <col min="2016" max="2016" width="11.42578125" style="16"/>
    <col min="2017" max="2017" width="17.5703125" style="16" customWidth="1"/>
    <col min="2018" max="2018" width="11.5703125" style="16" customWidth="1"/>
    <col min="2019" max="2022" width="11.42578125" style="16"/>
    <col min="2023" max="2023" width="22.5703125" style="16" customWidth="1"/>
    <col min="2024" max="2024" width="14" style="16" customWidth="1"/>
    <col min="2025" max="2025" width="1.7109375" style="16" customWidth="1"/>
    <col min="2026" max="2270" width="11.42578125" style="16"/>
    <col min="2271" max="2271" width="4.42578125" style="16" customWidth="1"/>
    <col min="2272" max="2272" width="11.42578125" style="16"/>
    <col min="2273" max="2273" width="17.5703125" style="16" customWidth="1"/>
    <col min="2274" max="2274" width="11.5703125" style="16" customWidth="1"/>
    <col min="2275" max="2278" width="11.42578125" style="16"/>
    <col min="2279" max="2279" width="22.5703125" style="16" customWidth="1"/>
    <col min="2280" max="2280" width="14" style="16" customWidth="1"/>
    <col min="2281" max="2281" width="1.7109375" style="16" customWidth="1"/>
    <col min="2282" max="2526" width="11.42578125" style="16"/>
    <col min="2527" max="2527" width="4.42578125" style="16" customWidth="1"/>
    <col min="2528" max="2528" width="11.42578125" style="16"/>
    <col min="2529" max="2529" width="17.5703125" style="16" customWidth="1"/>
    <col min="2530" max="2530" width="11.5703125" style="16" customWidth="1"/>
    <col min="2531" max="2534" width="11.42578125" style="16"/>
    <col min="2535" max="2535" width="22.5703125" style="16" customWidth="1"/>
    <col min="2536" max="2536" width="14" style="16" customWidth="1"/>
    <col min="2537" max="2537" width="1.7109375" style="16" customWidth="1"/>
    <col min="2538" max="2782" width="11.42578125" style="16"/>
    <col min="2783" max="2783" width="4.42578125" style="16" customWidth="1"/>
    <col min="2784" max="2784" width="11.42578125" style="16"/>
    <col min="2785" max="2785" width="17.5703125" style="16" customWidth="1"/>
    <col min="2786" max="2786" width="11.5703125" style="16" customWidth="1"/>
    <col min="2787" max="2790" width="11.42578125" style="16"/>
    <col min="2791" max="2791" width="22.5703125" style="16" customWidth="1"/>
    <col min="2792" max="2792" width="14" style="16" customWidth="1"/>
    <col min="2793" max="2793" width="1.7109375" style="16" customWidth="1"/>
    <col min="2794" max="3038" width="11.42578125" style="16"/>
    <col min="3039" max="3039" width="4.42578125" style="16" customWidth="1"/>
    <col min="3040" max="3040" width="11.42578125" style="16"/>
    <col min="3041" max="3041" width="17.5703125" style="16" customWidth="1"/>
    <col min="3042" max="3042" width="11.5703125" style="16" customWidth="1"/>
    <col min="3043" max="3046" width="11.42578125" style="16"/>
    <col min="3047" max="3047" width="22.5703125" style="16" customWidth="1"/>
    <col min="3048" max="3048" width="14" style="16" customWidth="1"/>
    <col min="3049" max="3049" width="1.7109375" style="16" customWidth="1"/>
    <col min="3050" max="3294" width="11.42578125" style="16"/>
    <col min="3295" max="3295" width="4.42578125" style="16" customWidth="1"/>
    <col min="3296" max="3296" width="11.42578125" style="16"/>
    <col min="3297" max="3297" width="17.5703125" style="16" customWidth="1"/>
    <col min="3298" max="3298" width="11.5703125" style="16" customWidth="1"/>
    <col min="3299" max="3302" width="11.42578125" style="16"/>
    <col min="3303" max="3303" width="22.5703125" style="16" customWidth="1"/>
    <col min="3304" max="3304" width="14" style="16" customWidth="1"/>
    <col min="3305" max="3305" width="1.7109375" style="16" customWidth="1"/>
    <col min="3306" max="3550" width="11.42578125" style="16"/>
    <col min="3551" max="3551" width="4.42578125" style="16" customWidth="1"/>
    <col min="3552" max="3552" width="11.42578125" style="16"/>
    <col min="3553" max="3553" width="17.5703125" style="16" customWidth="1"/>
    <col min="3554" max="3554" width="11.5703125" style="16" customWidth="1"/>
    <col min="3555" max="3558" width="11.42578125" style="16"/>
    <col min="3559" max="3559" width="22.5703125" style="16" customWidth="1"/>
    <col min="3560" max="3560" width="14" style="16" customWidth="1"/>
    <col min="3561" max="3561" width="1.7109375" style="16" customWidth="1"/>
    <col min="3562" max="3806" width="11.42578125" style="16"/>
    <col min="3807" max="3807" width="4.42578125" style="16" customWidth="1"/>
    <col min="3808" max="3808" width="11.42578125" style="16"/>
    <col min="3809" max="3809" width="17.5703125" style="16" customWidth="1"/>
    <col min="3810" max="3810" width="11.5703125" style="16" customWidth="1"/>
    <col min="3811" max="3814" width="11.42578125" style="16"/>
    <col min="3815" max="3815" width="22.5703125" style="16" customWidth="1"/>
    <col min="3816" max="3816" width="14" style="16" customWidth="1"/>
    <col min="3817" max="3817" width="1.7109375" style="16" customWidth="1"/>
    <col min="3818" max="4062" width="11.42578125" style="16"/>
    <col min="4063" max="4063" width="4.42578125" style="16" customWidth="1"/>
    <col min="4064" max="4064" width="11.42578125" style="16"/>
    <col min="4065" max="4065" width="17.5703125" style="16" customWidth="1"/>
    <col min="4066" max="4066" width="11.5703125" style="16" customWidth="1"/>
    <col min="4067" max="4070" width="11.42578125" style="16"/>
    <col min="4071" max="4071" width="22.5703125" style="16" customWidth="1"/>
    <col min="4072" max="4072" width="14" style="16" customWidth="1"/>
    <col min="4073" max="4073" width="1.7109375" style="16" customWidth="1"/>
    <col min="4074" max="4318" width="11.42578125" style="16"/>
    <col min="4319" max="4319" width="4.42578125" style="16" customWidth="1"/>
    <col min="4320" max="4320" width="11.42578125" style="16"/>
    <col min="4321" max="4321" width="17.5703125" style="16" customWidth="1"/>
    <col min="4322" max="4322" width="11.5703125" style="16" customWidth="1"/>
    <col min="4323" max="4326" width="11.42578125" style="16"/>
    <col min="4327" max="4327" width="22.5703125" style="16" customWidth="1"/>
    <col min="4328" max="4328" width="14" style="16" customWidth="1"/>
    <col min="4329" max="4329" width="1.7109375" style="16" customWidth="1"/>
    <col min="4330" max="4574" width="11.42578125" style="16"/>
    <col min="4575" max="4575" width="4.42578125" style="16" customWidth="1"/>
    <col min="4576" max="4576" width="11.42578125" style="16"/>
    <col min="4577" max="4577" width="17.5703125" style="16" customWidth="1"/>
    <col min="4578" max="4578" width="11.5703125" style="16" customWidth="1"/>
    <col min="4579" max="4582" width="11.42578125" style="16"/>
    <col min="4583" max="4583" width="22.5703125" style="16" customWidth="1"/>
    <col min="4584" max="4584" width="14" style="16" customWidth="1"/>
    <col min="4585" max="4585" width="1.7109375" style="16" customWidth="1"/>
    <col min="4586" max="4830" width="11.42578125" style="16"/>
    <col min="4831" max="4831" width="4.42578125" style="16" customWidth="1"/>
    <col min="4832" max="4832" width="11.42578125" style="16"/>
    <col min="4833" max="4833" width="17.5703125" style="16" customWidth="1"/>
    <col min="4834" max="4834" width="11.5703125" style="16" customWidth="1"/>
    <col min="4835" max="4838" width="11.42578125" style="16"/>
    <col min="4839" max="4839" width="22.5703125" style="16" customWidth="1"/>
    <col min="4840" max="4840" width="14" style="16" customWidth="1"/>
    <col min="4841" max="4841" width="1.7109375" style="16" customWidth="1"/>
    <col min="4842" max="5086" width="11.42578125" style="16"/>
    <col min="5087" max="5087" width="4.42578125" style="16" customWidth="1"/>
    <col min="5088" max="5088" width="11.42578125" style="16"/>
    <col min="5089" max="5089" width="17.5703125" style="16" customWidth="1"/>
    <col min="5090" max="5090" width="11.5703125" style="16" customWidth="1"/>
    <col min="5091" max="5094" width="11.42578125" style="16"/>
    <col min="5095" max="5095" width="22.5703125" style="16" customWidth="1"/>
    <col min="5096" max="5096" width="14" style="16" customWidth="1"/>
    <col min="5097" max="5097" width="1.7109375" style="16" customWidth="1"/>
    <col min="5098" max="5342" width="11.42578125" style="16"/>
    <col min="5343" max="5343" width="4.42578125" style="16" customWidth="1"/>
    <col min="5344" max="5344" width="11.42578125" style="16"/>
    <col min="5345" max="5345" width="17.5703125" style="16" customWidth="1"/>
    <col min="5346" max="5346" width="11.5703125" style="16" customWidth="1"/>
    <col min="5347" max="5350" width="11.42578125" style="16"/>
    <col min="5351" max="5351" width="22.5703125" style="16" customWidth="1"/>
    <col min="5352" max="5352" width="14" style="16" customWidth="1"/>
    <col min="5353" max="5353" width="1.7109375" style="16" customWidth="1"/>
    <col min="5354" max="5598" width="11.42578125" style="16"/>
    <col min="5599" max="5599" width="4.42578125" style="16" customWidth="1"/>
    <col min="5600" max="5600" width="11.42578125" style="16"/>
    <col min="5601" max="5601" width="17.5703125" style="16" customWidth="1"/>
    <col min="5602" max="5602" width="11.5703125" style="16" customWidth="1"/>
    <col min="5603" max="5606" width="11.42578125" style="16"/>
    <col min="5607" max="5607" width="22.5703125" style="16" customWidth="1"/>
    <col min="5608" max="5608" width="14" style="16" customWidth="1"/>
    <col min="5609" max="5609" width="1.7109375" style="16" customWidth="1"/>
    <col min="5610" max="5854" width="11.42578125" style="16"/>
    <col min="5855" max="5855" width="4.42578125" style="16" customWidth="1"/>
    <col min="5856" max="5856" width="11.42578125" style="16"/>
    <col min="5857" max="5857" width="17.5703125" style="16" customWidth="1"/>
    <col min="5858" max="5858" width="11.5703125" style="16" customWidth="1"/>
    <col min="5859" max="5862" width="11.42578125" style="16"/>
    <col min="5863" max="5863" width="22.5703125" style="16" customWidth="1"/>
    <col min="5864" max="5864" width="14" style="16" customWidth="1"/>
    <col min="5865" max="5865" width="1.7109375" style="16" customWidth="1"/>
    <col min="5866" max="6110" width="11.42578125" style="16"/>
    <col min="6111" max="6111" width="4.42578125" style="16" customWidth="1"/>
    <col min="6112" max="6112" width="11.42578125" style="16"/>
    <col min="6113" max="6113" width="17.5703125" style="16" customWidth="1"/>
    <col min="6114" max="6114" width="11.5703125" style="16" customWidth="1"/>
    <col min="6115" max="6118" width="11.42578125" style="16"/>
    <col min="6119" max="6119" width="22.5703125" style="16" customWidth="1"/>
    <col min="6120" max="6120" width="14" style="16" customWidth="1"/>
    <col min="6121" max="6121" width="1.7109375" style="16" customWidth="1"/>
    <col min="6122" max="6366" width="11.42578125" style="16"/>
    <col min="6367" max="6367" width="4.42578125" style="16" customWidth="1"/>
    <col min="6368" max="6368" width="11.42578125" style="16"/>
    <col min="6369" max="6369" width="17.5703125" style="16" customWidth="1"/>
    <col min="6370" max="6370" width="11.5703125" style="16" customWidth="1"/>
    <col min="6371" max="6374" width="11.42578125" style="16"/>
    <col min="6375" max="6375" width="22.5703125" style="16" customWidth="1"/>
    <col min="6376" max="6376" width="14" style="16" customWidth="1"/>
    <col min="6377" max="6377" width="1.7109375" style="16" customWidth="1"/>
    <col min="6378" max="6622" width="11.42578125" style="16"/>
    <col min="6623" max="6623" width="4.42578125" style="16" customWidth="1"/>
    <col min="6624" max="6624" width="11.42578125" style="16"/>
    <col min="6625" max="6625" width="17.5703125" style="16" customWidth="1"/>
    <col min="6626" max="6626" width="11.5703125" style="16" customWidth="1"/>
    <col min="6627" max="6630" width="11.42578125" style="16"/>
    <col min="6631" max="6631" width="22.5703125" style="16" customWidth="1"/>
    <col min="6632" max="6632" width="14" style="16" customWidth="1"/>
    <col min="6633" max="6633" width="1.7109375" style="16" customWidth="1"/>
    <col min="6634" max="6878" width="11.42578125" style="16"/>
    <col min="6879" max="6879" width="4.42578125" style="16" customWidth="1"/>
    <col min="6880" max="6880" width="11.42578125" style="16"/>
    <col min="6881" max="6881" width="17.5703125" style="16" customWidth="1"/>
    <col min="6882" max="6882" width="11.5703125" style="16" customWidth="1"/>
    <col min="6883" max="6886" width="11.42578125" style="16"/>
    <col min="6887" max="6887" width="22.5703125" style="16" customWidth="1"/>
    <col min="6888" max="6888" width="14" style="16" customWidth="1"/>
    <col min="6889" max="6889" width="1.7109375" style="16" customWidth="1"/>
    <col min="6890" max="7134" width="11.42578125" style="16"/>
    <col min="7135" max="7135" width="4.42578125" style="16" customWidth="1"/>
    <col min="7136" max="7136" width="11.42578125" style="16"/>
    <col min="7137" max="7137" width="17.5703125" style="16" customWidth="1"/>
    <col min="7138" max="7138" width="11.5703125" style="16" customWidth="1"/>
    <col min="7139" max="7142" width="11.42578125" style="16"/>
    <col min="7143" max="7143" width="22.5703125" style="16" customWidth="1"/>
    <col min="7144" max="7144" width="14" style="16" customWidth="1"/>
    <col min="7145" max="7145" width="1.7109375" style="16" customWidth="1"/>
    <col min="7146" max="7390" width="11.42578125" style="16"/>
    <col min="7391" max="7391" width="4.42578125" style="16" customWidth="1"/>
    <col min="7392" max="7392" width="11.42578125" style="16"/>
    <col min="7393" max="7393" width="17.5703125" style="16" customWidth="1"/>
    <col min="7394" max="7394" width="11.5703125" style="16" customWidth="1"/>
    <col min="7395" max="7398" width="11.42578125" style="16"/>
    <col min="7399" max="7399" width="22.5703125" style="16" customWidth="1"/>
    <col min="7400" max="7400" width="14" style="16" customWidth="1"/>
    <col min="7401" max="7401" width="1.7109375" style="16" customWidth="1"/>
    <col min="7402" max="7646" width="11.42578125" style="16"/>
    <col min="7647" max="7647" width="4.42578125" style="16" customWidth="1"/>
    <col min="7648" max="7648" width="11.42578125" style="16"/>
    <col min="7649" max="7649" width="17.5703125" style="16" customWidth="1"/>
    <col min="7650" max="7650" width="11.5703125" style="16" customWidth="1"/>
    <col min="7651" max="7654" width="11.42578125" style="16"/>
    <col min="7655" max="7655" width="22.5703125" style="16" customWidth="1"/>
    <col min="7656" max="7656" width="14" style="16" customWidth="1"/>
    <col min="7657" max="7657" width="1.7109375" style="16" customWidth="1"/>
    <col min="7658" max="7902" width="11.42578125" style="16"/>
    <col min="7903" max="7903" width="4.42578125" style="16" customWidth="1"/>
    <col min="7904" max="7904" width="11.42578125" style="16"/>
    <col min="7905" max="7905" width="17.5703125" style="16" customWidth="1"/>
    <col min="7906" max="7906" width="11.5703125" style="16" customWidth="1"/>
    <col min="7907" max="7910" width="11.42578125" style="16"/>
    <col min="7911" max="7911" width="22.5703125" style="16" customWidth="1"/>
    <col min="7912" max="7912" width="14" style="16" customWidth="1"/>
    <col min="7913" max="7913" width="1.7109375" style="16" customWidth="1"/>
    <col min="7914" max="8158" width="11.42578125" style="16"/>
    <col min="8159" max="8159" width="4.42578125" style="16" customWidth="1"/>
    <col min="8160" max="8160" width="11.42578125" style="16"/>
    <col min="8161" max="8161" width="17.5703125" style="16" customWidth="1"/>
    <col min="8162" max="8162" width="11.5703125" style="16" customWidth="1"/>
    <col min="8163" max="8166" width="11.42578125" style="16"/>
    <col min="8167" max="8167" width="22.5703125" style="16" customWidth="1"/>
    <col min="8168" max="8168" width="14" style="16" customWidth="1"/>
    <col min="8169" max="8169" width="1.7109375" style="16" customWidth="1"/>
    <col min="8170" max="8414" width="11.42578125" style="16"/>
    <col min="8415" max="8415" width="4.42578125" style="16" customWidth="1"/>
    <col min="8416" max="8416" width="11.42578125" style="16"/>
    <col min="8417" max="8417" width="17.5703125" style="16" customWidth="1"/>
    <col min="8418" max="8418" width="11.5703125" style="16" customWidth="1"/>
    <col min="8419" max="8422" width="11.42578125" style="16"/>
    <col min="8423" max="8423" width="22.5703125" style="16" customWidth="1"/>
    <col min="8424" max="8424" width="14" style="16" customWidth="1"/>
    <col min="8425" max="8425" width="1.7109375" style="16" customWidth="1"/>
    <col min="8426" max="8670" width="11.42578125" style="16"/>
    <col min="8671" max="8671" width="4.42578125" style="16" customWidth="1"/>
    <col min="8672" max="8672" width="11.42578125" style="16"/>
    <col min="8673" max="8673" width="17.5703125" style="16" customWidth="1"/>
    <col min="8674" max="8674" width="11.5703125" style="16" customWidth="1"/>
    <col min="8675" max="8678" width="11.42578125" style="16"/>
    <col min="8679" max="8679" width="22.5703125" style="16" customWidth="1"/>
    <col min="8680" max="8680" width="14" style="16" customWidth="1"/>
    <col min="8681" max="8681" width="1.7109375" style="16" customWidth="1"/>
    <col min="8682" max="8926" width="11.42578125" style="16"/>
    <col min="8927" max="8927" width="4.42578125" style="16" customWidth="1"/>
    <col min="8928" max="8928" width="11.42578125" style="16"/>
    <col min="8929" max="8929" width="17.5703125" style="16" customWidth="1"/>
    <col min="8930" max="8930" width="11.5703125" style="16" customWidth="1"/>
    <col min="8931" max="8934" width="11.42578125" style="16"/>
    <col min="8935" max="8935" width="22.5703125" style="16" customWidth="1"/>
    <col min="8936" max="8936" width="14" style="16" customWidth="1"/>
    <col min="8937" max="8937" width="1.7109375" style="16" customWidth="1"/>
    <col min="8938" max="9182" width="11.42578125" style="16"/>
    <col min="9183" max="9183" width="4.42578125" style="16" customWidth="1"/>
    <col min="9184" max="9184" width="11.42578125" style="16"/>
    <col min="9185" max="9185" width="17.5703125" style="16" customWidth="1"/>
    <col min="9186" max="9186" width="11.5703125" style="16" customWidth="1"/>
    <col min="9187" max="9190" width="11.42578125" style="16"/>
    <col min="9191" max="9191" width="22.5703125" style="16" customWidth="1"/>
    <col min="9192" max="9192" width="14" style="16" customWidth="1"/>
    <col min="9193" max="9193" width="1.7109375" style="16" customWidth="1"/>
    <col min="9194" max="9438" width="11.42578125" style="16"/>
    <col min="9439" max="9439" width="4.42578125" style="16" customWidth="1"/>
    <col min="9440" max="9440" width="11.42578125" style="16"/>
    <col min="9441" max="9441" width="17.5703125" style="16" customWidth="1"/>
    <col min="9442" max="9442" width="11.5703125" style="16" customWidth="1"/>
    <col min="9443" max="9446" width="11.42578125" style="16"/>
    <col min="9447" max="9447" width="22.5703125" style="16" customWidth="1"/>
    <col min="9448" max="9448" width="14" style="16" customWidth="1"/>
    <col min="9449" max="9449" width="1.7109375" style="16" customWidth="1"/>
    <col min="9450" max="9694" width="11.42578125" style="16"/>
    <col min="9695" max="9695" width="4.42578125" style="16" customWidth="1"/>
    <col min="9696" max="9696" width="11.42578125" style="16"/>
    <col min="9697" max="9697" width="17.5703125" style="16" customWidth="1"/>
    <col min="9698" max="9698" width="11.5703125" style="16" customWidth="1"/>
    <col min="9699" max="9702" width="11.42578125" style="16"/>
    <col min="9703" max="9703" width="22.5703125" style="16" customWidth="1"/>
    <col min="9704" max="9704" width="14" style="16" customWidth="1"/>
    <col min="9705" max="9705" width="1.7109375" style="16" customWidth="1"/>
    <col min="9706" max="9950" width="11.42578125" style="16"/>
    <col min="9951" max="9951" width="4.42578125" style="16" customWidth="1"/>
    <col min="9952" max="9952" width="11.42578125" style="16"/>
    <col min="9953" max="9953" width="17.5703125" style="16" customWidth="1"/>
    <col min="9954" max="9954" width="11.5703125" style="16" customWidth="1"/>
    <col min="9955" max="9958" width="11.42578125" style="16"/>
    <col min="9959" max="9959" width="22.5703125" style="16" customWidth="1"/>
    <col min="9960" max="9960" width="14" style="16" customWidth="1"/>
    <col min="9961" max="9961" width="1.7109375" style="16" customWidth="1"/>
    <col min="9962" max="10206" width="11.42578125" style="16"/>
    <col min="10207" max="10207" width="4.42578125" style="16" customWidth="1"/>
    <col min="10208" max="10208" width="11.42578125" style="16"/>
    <col min="10209" max="10209" width="17.5703125" style="16" customWidth="1"/>
    <col min="10210" max="10210" width="11.5703125" style="16" customWidth="1"/>
    <col min="10211" max="10214" width="11.42578125" style="16"/>
    <col min="10215" max="10215" width="22.5703125" style="16" customWidth="1"/>
    <col min="10216" max="10216" width="14" style="16" customWidth="1"/>
    <col min="10217" max="10217" width="1.7109375" style="16" customWidth="1"/>
    <col min="10218" max="10462" width="11.42578125" style="16"/>
    <col min="10463" max="10463" width="4.42578125" style="16" customWidth="1"/>
    <col min="10464" max="10464" width="11.42578125" style="16"/>
    <col min="10465" max="10465" width="17.5703125" style="16" customWidth="1"/>
    <col min="10466" max="10466" width="11.5703125" style="16" customWidth="1"/>
    <col min="10467" max="10470" width="11.42578125" style="16"/>
    <col min="10471" max="10471" width="22.5703125" style="16" customWidth="1"/>
    <col min="10472" max="10472" width="14" style="16" customWidth="1"/>
    <col min="10473" max="10473" width="1.7109375" style="16" customWidth="1"/>
    <col min="10474" max="10718" width="11.42578125" style="16"/>
    <col min="10719" max="10719" width="4.42578125" style="16" customWidth="1"/>
    <col min="10720" max="10720" width="11.42578125" style="16"/>
    <col min="10721" max="10721" width="17.5703125" style="16" customWidth="1"/>
    <col min="10722" max="10722" width="11.5703125" style="16" customWidth="1"/>
    <col min="10723" max="10726" width="11.42578125" style="16"/>
    <col min="10727" max="10727" width="22.5703125" style="16" customWidth="1"/>
    <col min="10728" max="10728" width="14" style="16" customWidth="1"/>
    <col min="10729" max="10729" width="1.7109375" style="16" customWidth="1"/>
    <col min="10730" max="10974" width="11.42578125" style="16"/>
    <col min="10975" max="10975" width="4.42578125" style="16" customWidth="1"/>
    <col min="10976" max="10976" width="11.42578125" style="16"/>
    <col min="10977" max="10977" width="17.5703125" style="16" customWidth="1"/>
    <col min="10978" max="10978" width="11.5703125" style="16" customWidth="1"/>
    <col min="10979" max="10982" width="11.42578125" style="16"/>
    <col min="10983" max="10983" width="22.5703125" style="16" customWidth="1"/>
    <col min="10984" max="10984" width="14" style="16" customWidth="1"/>
    <col min="10985" max="10985" width="1.7109375" style="16" customWidth="1"/>
    <col min="10986" max="11230" width="11.42578125" style="16"/>
    <col min="11231" max="11231" width="4.42578125" style="16" customWidth="1"/>
    <col min="11232" max="11232" width="11.42578125" style="16"/>
    <col min="11233" max="11233" width="17.5703125" style="16" customWidth="1"/>
    <col min="11234" max="11234" width="11.5703125" style="16" customWidth="1"/>
    <col min="11235" max="11238" width="11.42578125" style="16"/>
    <col min="11239" max="11239" width="22.5703125" style="16" customWidth="1"/>
    <col min="11240" max="11240" width="14" style="16" customWidth="1"/>
    <col min="11241" max="11241" width="1.7109375" style="16" customWidth="1"/>
    <col min="11242" max="11486" width="11.42578125" style="16"/>
    <col min="11487" max="11487" width="4.42578125" style="16" customWidth="1"/>
    <col min="11488" max="11488" width="11.42578125" style="16"/>
    <col min="11489" max="11489" width="17.5703125" style="16" customWidth="1"/>
    <col min="11490" max="11490" width="11.5703125" style="16" customWidth="1"/>
    <col min="11491" max="11494" width="11.42578125" style="16"/>
    <col min="11495" max="11495" width="22.5703125" style="16" customWidth="1"/>
    <col min="11496" max="11496" width="14" style="16" customWidth="1"/>
    <col min="11497" max="11497" width="1.7109375" style="16" customWidth="1"/>
    <col min="11498" max="11742" width="11.42578125" style="16"/>
    <col min="11743" max="11743" width="4.42578125" style="16" customWidth="1"/>
    <col min="11744" max="11744" width="11.42578125" style="16"/>
    <col min="11745" max="11745" width="17.5703125" style="16" customWidth="1"/>
    <col min="11746" max="11746" width="11.5703125" style="16" customWidth="1"/>
    <col min="11747" max="11750" width="11.42578125" style="16"/>
    <col min="11751" max="11751" width="22.5703125" style="16" customWidth="1"/>
    <col min="11752" max="11752" width="14" style="16" customWidth="1"/>
    <col min="11753" max="11753" width="1.7109375" style="16" customWidth="1"/>
    <col min="11754" max="11998" width="11.42578125" style="16"/>
    <col min="11999" max="11999" width="4.42578125" style="16" customWidth="1"/>
    <col min="12000" max="12000" width="11.42578125" style="16"/>
    <col min="12001" max="12001" width="17.5703125" style="16" customWidth="1"/>
    <col min="12002" max="12002" width="11.5703125" style="16" customWidth="1"/>
    <col min="12003" max="12006" width="11.42578125" style="16"/>
    <col min="12007" max="12007" width="22.5703125" style="16" customWidth="1"/>
    <col min="12008" max="12008" width="14" style="16" customWidth="1"/>
    <col min="12009" max="12009" width="1.7109375" style="16" customWidth="1"/>
    <col min="12010" max="12254" width="11.42578125" style="16"/>
    <col min="12255" max="12255" width="4.42578125" style="16" customWidth="1"/>
    <col min="12256" max="12256" width="11.42578125" style="16"/>
    <col min="12257" max="12257" width="17.5703125" style="16" customWidth="1"/>
    <col min="12258" max="12258" width="11.5703125" style="16" customWidth="1"/>
    <col min="12259" max="12262" width="11.42578125" style="16"/>
    <col min="12263" max="12263" width="22.5703125" style="16" customWidth="1"/>
    <col min="12264" max="12264" width="14" style="16" customWidth="1"/>
    <col min="12265" max="12265" width="1.7109375" style="16" customWidth="1"/>
    <col min="12266" max="12510" width="11.42578125" style="16"/>
    <col min="12511" max="12511" width="4.42578125" style="16" customWidth="1"/>
    <col min="12512" max="12512" width="11.42578125" style="16"/>
    <col min="12513" max="12513" width="17.5703125" style="16" customWidth="1"/>
    <col min="12514" max="12514" width="11.5703125" style="16" customWidth="1"/>
    <col min="12515" max="12518" width="11.42578125" style="16"/>
    <col min="12519" max="12519" width="22.5703125" style="16" customWidth="1"/>
    <col min="12520" max="12520" width="14" style="16" customWidth="1"/>
    <col min="12521" max="12521" width="1.7109375" style="16" customWidth="1"/>
    <col min="12522" max="12766" width="11.42578125" style="16"/>
    <col min="12767" max="12767" width="4.42578125" style="16" customWidth="1"/>
    <col min="12768" max="12768" width="11.42578125" style="16"/>
    <col min="12769" max="12769" width="17.5703125" style="16" customWidth="1"/>
    <col min="12770" max="12770" width="11.5703125" style="16" customWidth="1"/>
    <col min="12771" max="12774" width="11.42578125" style="16"/>
    <col min="12775" max="12775" width="22.5703125" style="16" customWidth="1"/>
    <col min="12776" max="12776" width="14" style="16" customWidth="1"/>
    <col min="12777" max="12777" width="1.7109375" style="16" customWidth="1"/>
    <col min="12778" max="13022" width="11.42578125" style="16"/>
    <col min="13023" max="13023" width="4.42578125" style="16" customWidth="1"/>
    <col min="13024" max="13024" width="11.42578125" style="16"/>
    <col min="13025" max="13025" width="17.5703125" style="16" customWidth="1"/>
    <col min="13026" max="13026" width="11.5703125" style="16" customWidth="1"/>
    <col min="13027" max="13030" width="11.42578125" style="16"/>
    <col min="13031" max="13031" width="22.5703125" style="16" customWidth="1"/>
    <col min="13032" max="13032" width="14" style="16" customWidth="1"/>
    <col min="13033" max="13033" width="1.7109375" style="16" customWidth="1"/>
    <col min="13034" max="13278" width="11.42578125" style="16"/>
    <col min="13279" max="13279" width="4.42578125" style="16" customWidth="1"/>
    <col min="13280" max="13280" width="11.42578125" style="16"/>
    <col min="13281" max="13281" width="17.5703125" style="16" customWidth="1"/>
    <col min="13282" max="13282" width="11.5703125" style="16" customWidth="1"/>
    <col min="13283" max="13286" width="11.42578125" style="16"/>
    <col min="13287" max="13287" width="22.5703125" style="16" customWidth="1"/>
    <col min="13288" max="13288" width="14" style="16" customWidth="1"/>
    <col min="13289" max="13289" width="1.7109375" style="16" customWidth="1"/>
    <col min="13290" max="13534" width="11.42578125" style="16"/>
    <col min="13535" max="13535" width="4.42578125" style="16" customWidth="1"/>
    <col min="13536" max="13536" width="11.42578125" style="16"/>
    <col min="13537" max="13537" width="17.5703125" style="16" customWidth="1"/>
    <col min="13538" max="13538" width="11.5703125" style="16" customWidth="1"/>
    <col min="13539" max="13542" width="11.42578125" style="16"/>
    <col min="13543" max="13543" width="22.5703125" style="16" customWidth="1"/>
    <col min="13544" max="13544" width="14" style="16" customWidth="1"/>
    <col min="13545" max="13545" width="1.7109375" style="16" customWidth="1"/>
    <col min="13546" max="13790" width="11.42578125" style="16"/>
    <col min="13791" max="13791" width="4.42578125" style="16" customWidth="1"/>
    <col min="13792" max="13792" width="11.42578125" style="16"/>
    <col min="13793" max="13793" width="17.5703125" style="16" customWidth="1"/>
    <col min="13794" max="13794" width="11.5703125" style="16" customWidth="1"/>
    <col min="13795" max="13798" width="11.42578125" style="16"/>
    <col min="13799" max="13799" width="22.5703125" style="16" customWidth="1"/>
    <col min="13800" max="13800" width="14" style="16" customWidth="1"/>
    <col min="13801" max="13801" width="1.7109375" style="16" customWidth="1"/>
    <col min="13802" max="14046" width="11.42578125" style="16"/>
    <col min="14047" max="14047" width="4.42578125" style="16" customWidth="1"/>
    <col min="14048" max="14048" width="11.42578125" style="16"/>
    <col min="14049" max="14049" width="17.5703125" style="16" customWidth="1"/>
    <col min="14050" max="14050" width="11.5703125" style="16" customWidth="1"/>
    <col min="14051" max="14054" width="11.42578125" style="16"/>
    <col min="14055" max="14055" width="22.5703125" style="16" customWidth="1"/>
    <col min="14056" max="14056" width="14" style="16" customWidth="1"/>
    <col min="14057" max="14057" width="1.7109375" style="16" customWidth="1"/>
    <col min="14058" max="14302" width="11.42578125" style="16"/>
    <col min="14303" max="14303" width="4.42578125" style="16" customWidth="1"/>
    <col min="14304" max="14304" width="11.42578125" style="16"/>
    <col min="14305" max="14305" width="17.5703125" style="16" customWidth="1"/>
    <col min="14306" max="14306" width="11.5703125" style="16" customWidth="1"/>
    <col min="14307" max="14310" width="11.42578125" style="16"/>
    <col min="14311" max="14311" width="22.5703125" style="16" customWidth="1"/>
    <col min="14312" max="14312" width="14" style="16" customWidth="1"/>
    <col min="14313" max="14313" width="1.7109375" style="16" customWidth="1"/>
    <col min="14314" max="14558" width="11.42578125" style="16"/>
    <col min="14559" max="14559" width="4.42578125" style="16" customWidth="1"/>
    <col min="14560" max="14560" width="11.42578125" style="16"/>
    <col min="14561" max="14561" width="17.5703125" style="16" customWidth="1"/>
    <col min="14562" max="14562" width="11.5703125" style="16" customWidth="1"/>
    <col min="14563" max="14566" width="11.42578125" style="16"/>
    <col min="14567" max="14567" width="22.5703125" style="16" customWidth="1"/>
    <col min="14568" max="14568" width="14" style="16" customWidth="1"/>
    <col min="14569" max="14569" width="1.7109375" style="16" customWidth="1"/>
    <col min="14570" max="14814" width="11.42578125" style="16"/>
    <col min="14815" max="14815" width="4.42578125" style="16" customWidth="1"/>
    <col min="14816" max="14816" width="11.42578125" style="16"/>
    <col min="14817" max="14817" width="17.5703125" style="16" customWidth="1"/>
    <col min="14818" max="14818" width="11.5703125" style="16" customWidth="1"/>
    <col min="14819" max="14822" width="11.42578125" style="16"/>
    <col min="14823" max="14823" width="22.5703125" style="16" customWidth="1"/>
    <col min="14824" max="14824" width="14" style="16" customWidth="1"/>
    <col min="14825" max="14825" width="1.7109375" style="16" customWidth="1"/>
    <col min="14826" max="15070" width="11.42578125" style="16"/>
    <col min="15071" max="15071" width="4.42578125" style="16" customWidth="1"/>
    <col min="15072" max="15072" width="11.42578125" style="16"/>
    <col min="15073" max="15073" width="17.5703125" style="16" customWidth="1"/>
    <col min="15074" max="15074" width="11.5703125" style="16" customWidth="1"/>
    <col min="15075" max="15078" width="11.42578125" style="16"/>
    <col min="15079" max="15079" width="22.5703125" style="16" customWidth="1"/>
    <col min="15080" max="15080" width="14" style="16" customWidth="1"/>
    <col min="15081" max="15081" width="1.7109375" style="16" customWidth="1"/>
    <col min="15082" max="15326" width="11.42578125" style="16"/>
    <col min="15327" max="15327" width="4.42578125" style="16" customWidth="1"/>
    <col min="15328" max="15328" width="11.42578125" style="16"/>
    <col min="15329" max="15329" width="17.5703125" style="16" customWidth="1"/>
    <col min="15330" max="15330" width="11.5703125" style="16" customWidth="1"/>
    <col min="15331" max="15334" width="11.42578125" style="16"/>
    <col min="15335" max="15335" width="22.5703125" style="16" customWidth="1"/>
    <col min="15336" max="15336" width="14" style="16" customWidth="1"/>
    <col min="15337" max="15337" width="1.7109375" style="16" customWidth="1"/>
    <col min="15338" max="15582" width="11.42578125" style="16"/>
    <col min="15583" max="15583" width="4.42578125" style="16" customWidth="1"/>
    <col min="15584" max="15584" width="11.42578125" style="16"/>
    <col min="15585" max="15585" width="17.5703125" style="16" customWidth="1"/>
    <col min="15586" max="15586" width="11.5703125" style="16" customWidth="1"/>
    <col min="15587" max="15590" width="11.42578125" style="16"/>
    <col min="15591" max="15591" width="22.5703125" style="16" customWidth="1"/>
    <col min="15592" max="15592" width="14" style="16" customWidth="1"/>
    <col min="15593" max="15593" width="1.7109375" style="16" customWidth="1"/>
    <col min="15594" max="15838" width="11.42578125" style="16"/>
    <col min="15839" max="15839" width="4.42578125" style="16" customWidth="1"/>
    <col min="15840" max="15840" width="11.42578125" style="16"/>
    <col min="15841" max="15841" width="17.5703125" style="16" customWidth="1"/>
    <col min="15842" max="15842" width="11.5703125" style="16" customWidth="1"/>
    <col min="15843" max="15846" width="11.42578125" style="16"/>
    <col min="15847" max="15847" width="22.5703125" style="16" customWidth="1"/>
    <col min="15848" max="15848" width="14" style="16" customWidth="1"/>
    <col min="15849" max="15849" width="1.7109375" style="16" customWidth="1"/>
    <col min="15850" max="16094" width="11.42578125" style="16"/>
    <col min="16095" max="16095" width="4.42578125" style="16" customWidth="1"/>
    <col min="16096" max="16096" width="11.42578125" style="16"/>
    <col min="16097" max="16097" width="17.5703125" style="16" customWidth="1"/>
    <col min="16098" max="16098" width="11.5703125" style="16" customWidth="1"/>
    <col min="16099" max="16102" width="11.42578125" style="16"/>
    <col min="16103" max="16103" width="22.5703125" style="16" customWidth="1"/>
    <col min="16104" max="16104" width="21.5703125" style="16" bestFit="1" customWidth="1"/>
    <col min="16105" max="16105" width="1.7109375" style="16" customWidth="1"/>
    <col min="16106" max="16384" width="11.42578125" style="16"/>
  </cols>
  <sheetData>
    <row r="1" spans="2:15 16101:16104" ht="18" customHeight="1" thickBot="1" x14ac:dyDescent="0.25"/>
    <row r="2" spans="2:15 16101:16104" ht="19.5" customHeight="1" x14ac:dyDescent="0.2">
      <c r="B2" s="17"/>
      <c r="C2" s="18"/>
      <c r="D2" s="19" t="s">
        <v>54</v>
      </c>
      <c r="E2" s="20"/>
      <c r="F2" s="20"/>
      <c r="G2" s="20"/>
      <c r="H2" s="20"/>
      <c r="I2" s="21"/>
      <c r="J2" s="22" t="s">
        <v>55</v>
      </c>
    </row>
    <row r="3" spans="2:15 16101:16104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5 16101:16104" x14ac:dyDescent="0.2">
      <c r="B4" s="23"/>
      <c r="C4" s="24"/>
      <c r="D4" s="19" t="s">
        <v>56</v>
      </c>
      <c r="E4" s="20"/>
      <c r="F4" s="20"/>
      <c r="G4" s="20"/>
      <c r="H4" s="20"/>
      <c r="I4" s="21"/>
      <c r="J4" s="22" t="s">
        <v>57</v>
      </c>
    </row>
    <row r="5" spans="2:15 16101:16104" x14ac:dyDescent="0.2">
      <c r="B5" s="23"/>
      <c r="C5" s="24"/>
      <c r="D5" s="29"/>
      <c r="E5" s="30"/>
      <c r="F5" s="30"/>
      <c r="G5" s="30"/>
      <c r="H5" s="30"/>
      <c r="I5" s="31"/>
      <c r="J5" s="32"/>
      <c r="WUG5" s="33"/>
    </row>
    <row r="6" spans="2:15 16101:16104" ht="13.5" thickBot="1" x14ac:dyDescent="0.25">
      <c r="B6" s="34"/>
      <c r="C6" s="35"/>
      <c r="D6" s="25"/>
      <c r="E6" s="26"/>
      <c r="F6" s="26"/>
      <c r="G6" s="26"/>
      <c r="H6" s="26"/>
      <c r="I6" s="27"/>
      <c r="J6" s="28"/>
      <c r="WUH6" s="16" t="s">
        <v>58</v>
      </c>
      <c r="WUI6" s="16" t="s">
        <v>59</v>
      </c>
      <c r="WUJ6" s="36">
        <f ca="1">+TODAY()</f>
        <v>44631</v>
      </c>
    </row>
    <row r="7" spans="2:15 16101:16104" x14ac:dyDescent="0.2">
      <c r="B7" s="37"/>
      <c r="J7" s="38"/>
    </row>
    <row r="8" spans="2:15 16101:16104" x14ac:dyDescent="0.2">
      <c r="B8" s="37"/>
      <c r="J8" s="38"/>
    </row>
    <row r="9" spans="2:15 16101:16104" x14ac:dyDescent="0.2">
      <c r="B9" s="37"/>
      <c r="J9" s="38"/>
    </row>
    <row r="10" spans="2:15 16101:16104" x14ac:dyDescent="0.2">
      <c r="B10" s="37"/>
      <c r="C10" s="16" t="s">
        <v>60</v>
      </c>
      <c r="D10" s="36">
        <v>44631</v>
      </c>
      <c r="E10" s="33"/>
      <c r="J10" s="38"/>
    </row>
    <row r="11" spans="2:15 16101:16104" x14ac:dyDescent="0.2">
      <c r="B11" s="37"/>
      <c r="J11" s="38"/>
    </row>
    <row r="12" spans="2:15 16101:16104" x14ac:dyDescent="0.2">
      <c r="B12" s="37"/>
      <c r="C12" s="16" t="s">
        <v>102</v>
      </c>
      <c r="J12" s="38"/>
    </row>
    <row r="13" spans="2:15 16101:16104" x14ac:dyDescent="0.2">
      <c r="B13" s="37"/>
      <c r="C13" s="16" t="s">
        <v>101</v>
      </c>
      <c r="J13" s="38"/>
    </row>
    <row r="14" spans="2:15 16101:16104" x14ac:dyDescent="0.2">
      <c r="B14" s="37"/>
      <c r="J14" s="38"/>
    </row>
    <row r="15" spans="2:15 16101:16104" x14ac:dyDescent="0.2">
      <c r="B15" s="37"/>
      <c r="C15" s="16" t="s">
        <v>105</v>
      </c>
      <c r="J15" s="38"/>
    </row>
    <row r="16" spans="2:15 16101:16104" x14ac:dyDescent="0.2">
      <c r="B16" s="37"/>
      <c r="C16" s="39"/>
      <c r="J16" s="38"/>
      <c r="N16" s="40"/>
      <c r="O16" s="40"/>
    </row>
    <row r="17" spans="2:16" x14ac:dyDescent="0.2">
      <c r="B17" s="37"/>
      <c r="C17" s="16" t="s">
        <v>103</v>
      </c>
      <c r="D17" s="33"/>
      <c r="H17" s="41" t="s">
        <v>61</v>
      </c>
      <c r="I17" s="41" t="s">
        <v>62</v>
      </c>
      <c r="J17" s="38"/>
      <c r="N17" s="40"/>
      <c r="O17" s="40"/>
    </row>
    <row r="18" spans="2:16" ht="15" x14ac:dyDescent="0.25">
      <c r="B18" s="37"/>
      <c r="C18" s="42" t="s">
        <v>63</v>
      </c>
      <c r="D18" s="42"/>
      <c r="E18" s="42"/>
      <c r="F18" s="42"/>
      <c r="H18" s="43"/>
      <c r="I18" s="44">
        <v>23056320</v>
      </c>
      <c r="J18" s="38"/>
      <c r="L18"/>
      <c r="M18"/>
      <c r="N18"/>
      <c r="O18"/>
      <c r="P18"/>
    </row>
    <row r="19" spans="2:16" ht="15" x14ac:dyDescent="0.25">
      <c r="B19" s="37"/>
      <c r="C19" s="16" t="s">
        <v>64</v>
      </c>
      <c r="H19" s="45">
        <v>3</v>
      </c>
      <c r="I19" s="46">
        <v>22806520</v>
      </c>
      <c r="J19" s="38"/>
      <c r="L19" s="15"/>
      <c r="M19" s="13"/>
      <c r="N19" s="13"/>
      <c r="O19" s="13"/>
      <c r="P19" s="13"/>
    </row>
    <row r="20" spans="2:16" ht="15" x14ac:dyDescent="0.25">
      <c r="B20" s="37"/>
      <c r="C20" s="16" t="s">
        <v>65</v>
      </c>
      <c r="H20" s="45">
        <v>0</v>
      </c>
      <c r="I20" s="46">
        <v>0</v>
      </c>
      <c r="J20" s="38"/>
      <c r="L20" s="15"/>
      <c r="M20" s="13"/>
      <c r="N20" s="13"/>
      <c r="O20" s="13"/>
      <c r="P20" s="13"/>
    </row>
    <row r="21" spans="2:16" ht="15" x14ac:dyDescent="0.25">
      <c r="B21" s="37"/>
      <c r="C21" s="16" t="s">
        <v>66</v>
      </c>
      <c r="H21" s="45">
        <v>0</v>
      </c>
      <c r="I21" s="46">
        <v>0</v>
      </c>
      <c r="J21" s="38"/>
      <c r="L21" s="15"/>
      <c r="M21" s="13"/>
      <c r="N21" s="13"/>
      <c r="O21" s="13"/>
      <c r="P21" s="13"/>
    </row>
    <row r="22" spans="2:16" ht="15" x14ac:dyDescent="0.25">
      <c r="B22" s="37"/>
      <c r="C22" s="16" t="s">
        <v>67</v>
      </c>
      <c r="H22" s="45">
        <v>0</v>
      </c>
      <c r="I22" s="46">
        <v>0</v>
      </c>
      <c r="J22" s="38"/>
      <c r="L22" s="15"/>
      <c r="M22" s="13"/>
      <c r="N22" s="13"/>
      <c r="O22" s="13"/>
      <c r="P22" s="13"/>
    </row>
    <row r="23" spans="2:16" ht="15" x14ac:dyDescent="0.25">
      <c r="B23" s="37"/>
      <c r="C23" s="16" t="s">
        <v>100</v>
      </c>
      <c r="H23" s="45">
        <v>1</v>
      </c>
      <c r="I23" s="46">
        <v>249800</v>
      </c>
      <c r="J23" s="38"/>
      <c r="L23" s="15"/>
      <c r="M23" s="13"/>
      <c r="N23" s="13"/>
      <c r="O23" s="13"/>
      <c r="P23" s="13"/>
    </row>
    <row r="24" spans="2:16" x14ac:dyDescent="0.2">
      <c r="B24" s="37"/>
      <c r="C24" s="16" t="s">
        <v>47</v>
      </c>
      <c r="H24" s="47">
        <v>0</v>
      </c>
      <c r="I24" s="48">
        <v>0</v>
      </c>
      <c r="J24" s="38"/>
    </row>
    <row r="25" spans="2:16" x14ac:dyDescent="0.2">
      <c r="B25" s="37"/>
      <c r="C25" s="42" t="s">
        <v>68</v>
      </c>
      <c r="D25" s="42"/>
      <c r="E25" s="42"/>
      <c r="F25" s="42"/>
      <c r="H25" s="49">
        <f>SUM(H19:H24)</f>
        <v>4</v>
      </c>
      <c r="I25" s="50">
        <f>(I19+I20+I21+I22+I23+I24)</f>
        <v>23056320</v>
      </c>
      <c r="J25" s="38"/>
    </row>
    <row r="26" spans="2:16" x14ac:dyDescent="0.2">
      <c r="B26" s="37"/>
      <c r="C26" s="16" t="s">
        <v>69</v>
      </c>
      <c r="H26" s="45">
        <v>0</v>
      </c>
      <c r="I26" s="46">
        <v>0</v>
      </c>
      <c r="J26" s="38"/>
    </row>
    <row r="27" spans="2:16" x14ac:dyDescent="0.2">
      <c r="B27" s="37"/>
      <c r="C27" s="16" t="s">
        <v>46</v>
      </c>
      <c r="H27" s="45">
        <v>0</v>
      </c>
      <c r="I27" s="46">
        <v>0</v>
      </c>
      <c r="J27" s="38"/>
    </row>
    <row r="28" spans="2:16" ht="12.75" customHeight="1" thickBot="1" x14ac:dyDescent="0.25">
      <c r="B28" s="37"/>
      <c r="C28" s="16" t="s">
        <v>70</v>
      </c>
      <c r="H28" s="51">
        <v>0</v>
      </c>
      <c r="I28" s="48">
        <v>0</v>
      </c>
      <c r="J28" s="38"/>
    </row>
    <row r="29" spans="2:16" x14ac:dyDescent="0.2">
      <c r="B29" s="37"/>
      <c r="C29" s="42" t="s">
        <v>71</v>
      </c>
      <c r="D29" s="42"/>
      <c r="E29" s="42"/>
      <c r="F29" s="42"/>
      <c r="H29" s="49">
        <f>SUM(H26:H28)</f>
        <v>0</v>
      </c>
      <c r="I29" s="50">
        <f>(I27+I28+I26)</f>
        <v>0</v>
      </c>
      <c r="J29" s="38"/>
    </row>
    <row r="30" spans="2:16" ht="13.5" thickBot="1" x14ac:dyDescent="0.25">
      <c r="B30" s="37"/>
      <c r="C30" s="42" t="s">
        <v>72</v>
      </c>
      <c r="D30" s="42"/>
      <c r="H30" s="52">
        <f>(H25+H29)</f>
        <v>4</v>
      </c>
      <c r="I30" s="53">
        <f>(I25+I29)</f>
        <v>23056320</v>
      </c>
      <c r="J30" s="38"/>
    </row>
    <row r="31" spans="2:16" ht="13.5" thickTop="1" x14ac:dyDescent="0.2">
      <c r="B31" s="37"/>
      <c r="C31" s="42"/>
      <c r="D31" s="42"/>
      <c r="H31" s="54"/>
      <c r="I31" s="46"/>
      <c r="J31" s="38"/>
    </row>
    <row r="32" spans="2:16" x14ac:dyDescent="0.2">
      <c r="B32" s="37"/>
      <c r="G32" s="54"/>
      <c r="H32" s="54"/>
      <c r="I32" s="54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ht="13.5" thickBot="1" x14ac:dyDescent="0.25">
      <c r="B35" s="37"/>
      <c r="C35" s="55"/>
      <c r="D35" s="55"/>
      <c r="G35" s="55" t="s">
        <v>73</v>
      </c>
      <c r="H35" s="55"/>
      <c r="I35" s="54"/>
      <c r="J35" s="38"/>
    </row>
    <row r="36" spans="2:10" x14ac:dyDescent="0.2">
      <c r="B36" s="37"/>
      <c r="C36" s="54" t="s">
        <v>74</v>
      </c>
      <c r="D36" s="54"/>
      <c r="G36" s="54" t="s">
        <v>75</v>
      </c>
      <c r="H36" s="54"/>
      <c r="I36" s="54"/>
      <c r="J36" s="38"/>
    </row>
    <row r="37" spans="2:10" x14ac:dyDescent="0.2">
      <c r="B37" s="37"/>
      <c r="G37" s="54"/>
      <c r="H37" s="54"/>
      <c r="I37" s="54"/>
      <c r="J37" s="38"/>
    </row>
    <row r="38" spans="2:10" x14ac:dyDescent="0.2">
      <c r="B38" s="37"/>
      <c r="G38" s="54"/>
      <c r="H38" s="54"/>
      <c r="I38" s="54"/>
      <c r="J38" s="38"/>
    </row>
    <row r="39" spans="2:10" ht="18.75" customHeight="1" thickBot="1" x14ac:dyDescent="0.25">
      <c r="B39" s="56"/>
      <c r="C39" s="57"/>
      <c r="D39" s="57"/>
      <c r="E39" s="57"/>
      <c r="F39" s="57"/>
      <c r="G39" s="55"/>
      <c r="H39" s="55"/>
      <c r="I39" s="55"/>
      <c r="J39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2022-03-11T14:54:47Z</dcterms:modified>
</cp:coreProperties>
</file>