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FORMATO" sheetId="1" r:id="rId1"/>
    <sheet name="Hoja1" sheetId="2" r:id="rId2"/>
    <sheet name="Hoja2" sheetId="3" r:id="rId3"/>
    <sheet name="Hoja3" sheetId="4" r:id="rId4"/>
  </sheets>
  <externalReferences>
    <externalReference r:id="rId5"/>
  </externalReferences>
  <definedNames>
    <definedName name="_xlnm._FilterDatabase" localSheetId="0" hidden="1">FORMATO!$A$1:$J$1</definedName>
    <definedName name="_xlnm._FilterDatabase" localSheetId="1" hidden="1">Hoja1!$A$1:$K$122</definedName>
    <definedName name="_xlnm._FilterDatabase" localSheetId="2" hidden="1">Hoja2!$B$1:$G$1</definedName>
    <definedName name="_xlnm._FilterDatabase" localSheetId="3" hidden="1">Hoja3!$B$1:$G$1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2" i="4"/>
  <c r="G93" i="4"/>
  <c r="G84" i="4"/>
  <c r="G81" i="4"/>
  <c r="G77" i="4"/>
  <c r="G73" i="4"/>
  <c r="G69" i="4"/>
  <c r="G68" i="4"/>
  <c r="G62" i="4"/>
  <c r="G60" i="4"/>
  <c r="G54" i="4"/>
  <c r="G53" i="4"/>
  <c r="G46" i="4"/>
  <c r="G45" i="4"/>
  <c r="G38" i="4"/>
  <c r="G37" i="4"/>
  <c r="G30" i="4"/>
  <c r="G29" i="4"/>
  <c r="G26" i="4"/>
  <c r="G22" i="4"/>
  <c r="G21" i="4"/>
  <c r="G14" i="4"/>
  <c r="G13" i="4"/>
  <c r="G10" i="4"/>
  <c r="G5" i="4"/>
  <c r="G4" i="4"/>
  <c r="G117" i="4"/>
  <c r="G100" i="4"/>
  <c r="G92" i="4"/>
  <c r="G89" i="4"/>
  <c r="F3" i="4"/>
  <c r="G3" i="4" s="1"/>
  <c r="F4" i="4"/>
  <c r="F5" i="4"/>
  <c r="F6" i="4"/>
  <c r="G6" i="4" s="1"/>
  <c r="F7" i="4"/>
  <c r="G7" i="4" s="1"/>
  <c r="F8" i="4"/>
  <c r="G8" i="4" s="1"/>
  <c r="F9" i="4"/>
  <c r="G9" i="4" s="1"/>
  <c r="F10" i="4"/>
  <c r="F11" i="4"/>
  <c r="G11" i="4" s="1"/>
  <c r="F12" i="4"/>
  <c r="G12" i="4" s="1"/>
  <c r="F13" i="4"/>
  <c r="F14" i="4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F22" i="4"/>
  <c r="F23" i="4"/>
  <c r="G23" i="4" s="1"/>
  <c r="F24" i="4"/>
  <c r="G24" i="4" s="1"/>
  <c r="F25" i="4"/>
  <c r="G25" i="4" s="1"/>
  <c r="F26" i="4"/>
  <c r="F27" i="4"/>
  <c r="G27" i="4" s="1"/>
  <c r="F28" i="4"/>
  <c r="G28" i="4" s="1"/>
  <c r="F29" i="4"/>
  <c r="F30" i="4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F38" i="4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F46" i="4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F54" i="4"/>
  <c r="F55" i="4"/>
  <c r="G55" i="4" s="1"/>
  <c r="F56" i="4"/>
  <c r="G56" i="4" s="1"/>
  <c r="F57" i="4"/>
  <c r="G57" i="4" s="1"/>
  <c r="F58" i="4"/>
  <c r="G58" i="4" s="1"/>
  <c r="F59" i="4"/>
  <c r="G59" i="4" s="1"/>
  <c r="F60" i="4"/>
  <c r="F61" i="4"/>
  <c r="G61" i="4" s="1"/>
  <c r="F62" i="4"/>
  <c r="F63" i="4"/>
  <c r="G63" i="4" s="1"/>
  <c r="F64" i="4"/>
  <c r="G64" i="4" s="1"/>
  <c r="F65" i="4"/>
  <c r="G65" i="4" s="1"/>
  <c r="F66" i="4"/>
  <c r="G66" i="4" s="1"/>
  <c r="F67" i="4"/>
  <c r="G67" i="4" s="1"/>
  <c r="F68" i="4"/>
  <c r="F69" i="4"/>
  <c r="F70" i="4"/>
  <c r="G70" i="4" s="1"/>
  <c r="F71" i="4"/>
  <c r="G71" i="4" s="1"/>
  <c r="F72" i="4"/>
  <c r="G72" i="4" s="1"/>
  <c r="F73" i="4"/>
  <c r="F74" i="4"/>
  <c r="G74" i="4" s="1"/>
  <c r="F75" i="4"/>
  <c r="G75" i="4" s="1"/>
  <c r="F76" i="4"/>
  <c r="G76" i="4" s="1"/>
  <c r="F77" i="4"/>
  <c r="F78" i="4"/>
  <c r="G78" i="4" s="1"/>
  <c r="F79" i="4"/>
  <c r="G79" i="4" s="1"/>
  <c r="F80" i="4"/>
  <c r="G80" i="4" s="1"/>
  <c r="F81" i="4"/>
  <c r="F82" i="4"/>
  <c r="G82" i="4" s="1"/>
  <c r="F83" i="4"/>
  <c r="G83" i="4" s="1"/>
  <c r="F84" i="4"/>
  <c r="F85" i="4"/>
  <c r="G85" i="4" s="1"/>
  <c r="F86" i="4"/>
  <c r="G86" i="4" s="1"/>
  <c r="F87" i="4"/>
  <c r="G87" i="4" s="1"/>
  <c r="F88" i="4"/>
  <c r="G88" i="4" s="1"/>
  <c r="F89" i="4"/>
  <c r="F90" i="4"/>
  <c r="G90" i="4" s="1"/>
  <c r="F91" i="4"/>
  <c r="G91" i="4" s="1"/>
  <c r="F92" i="4"/>
  <c r="F93" i="4"/>
  <c r="F94" i="4"/>
  <c r="G94" i="4" s="1"/>
  <c r="F95" i="4"/>
  <c r="G95" i="4" s="1"/>
  <c r="F96" i="4"/>
  <c r="G96" i="4" s="1"/>
  <c r="F97" i="4"/>
  <c r="G97" i="4" s="1"/>
  <c r="F98" i="4"/>
  <c r="G98" i="4" s="1"/>
  <c r="F99" i="4"/>
  <c r="G99" i="4" s="1"/>
  <c r="F100" i="4"/>
  <c r="F101" i="4"/>
  <c r="G101" i="4" s="1"/>
  <c r="F102" i="4"/>
  <c r="G102" i="4" s="1"/>
  <c r="F103" i="4"/>
  <c r="G103" i="4" s="1"/>
  <c r="F104" i="4"/>
  <c r="G104" i="4" s="1"/>
  <c r="F105" i="4"/>
  <c r="G105" i="4" s="1"/>
  <c r="F106" i="4"/>
  <c r="G106" i="4" s="1"/>
  <c r="F107" i="4"/>
  <c r="G107" i="4" s="1"/>
  <c r="F108" i="4"/>
  <c r="G108" i="4" s="1"/>
  <c r="F109" i="4"/>
  <c r="G109" i="4" s="1"/>
  <c r="F110" i="4"/>
  <c r="G110" i="4" s="1"/>
  <c r="F111" i="4"/>
  <c r="G111" i="4" s="1"/>
  <c r="F112" i="4"/>
  <c r="G112" i="4" s="1"/>
  <c r="F113" i="4"/>
  <c r="G113" i="4" s="1"/>
  <c r="F114" i="4"/>
  <c r="G114" i="4" s="1"/>
  <c r="F115" i="4"/>
  <c r="G115" i="4" s="1"/>
  <c r="F116" i="4"/>
  <c r="G116" i="4" s="1"/>
  <c r="F117" i="4"/>
  <c r="F118" i="4"/>
  <c r="G118" i="4" s="1"/>
  <c r="F119" i="4"/>
  <c r="G119" i="4" s="1"/>
  <c r="F120" i="4"/>
  <c r="G120" i="4" s="1"/>
  <c r="F121" i="4"/>
  <c r="G121" i="4" s="1"/>
  <c r="F122" i="4"/>
  <c r="G122" i="4" s="1"/>
  <c r="F2" i="4"/>
  <c r="G2" i="4" s="1"/>
  <c r="D3" i="4" l="1"/>
  <c r="E3" i="4" s="1"/>
  <c r="D4" i="4"/>
  <c r="E4" i="4" s="1"/>
  <c r="D5" i="4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86" i="4"/>
  <c r="E86" i="4" s="1"/>
  <c r="D87" i="4"/>
  <c r="E87" i="4" s="1"/>
  <c r="D88" i="4"/>
  <c r="E88" i="4" s="1"/>
  <c r="D89" i="4"/>
  <c r="E89" i="4" s="1"/>
  <c r="D90" i="4"/>
  <c r="E90" i="4" s="1"/>
  <c r="D91" i="4"/>
  <c r="E91" i="4" s="1"/>
  <c r="D92" i="4"/>
  <c r="E92" i="4" s="1"/>
  <c r="D93" i="4"/>
  <c r="E93" i="4" s="1"/>
  <c r="D94" i="4"/>
  <c r="E94" i="4" s="1"/>
  <c r="D95" i="4"/>
  <c r="E95" i="4" s="1"/>
  <c r="D96" i="4"/>
  <c r="E96" i="4" s="1"/>
  <c r="D97" i="4"/>
  <c r="E97" i="4" s="1"/>
  <c r="D98" i="4"/>
  <c r="E98" i="4" s="1"/>
  <c r="D99" i="4"/>
  <c r="E99" i="4" s="1"/>
  <c r="D100" i="4"/>
  <c r="E100" i="4" s="1"/>
  <c r="D101" i="4"/>
  <c r="E101" i="4" s="1"/>
  <c r="D102" i="4"/>
  <c r="E102" i="4" s="1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1" i="4"/>
  <c r="E111" i="4" s="1"/>
  <c r="D112" i="4"/>
  <c r="E112" i="4" s="1"/>
  <c r="D113" i="4"/>
  <c r="E113" i="4" s="1"/>
  <c r="D114" i="4"/>
  <c r="E114" i="4" s="1"/>
  <c r="D115" i="4"/>
  <c r="E115" i="4" s="1"/>
  <c r="D116" i="4"/>
  <c r="E116" i="4" s="1"/>
  <c r="D117" i="4"/>
  <c r="E117" i="4" s="1"/>
  <c r="D118" i="4"/>
  <c r="E118" i="4" s="1"/>
  <c r="D119" i="4"/>
  <c r="E119" i="4" s="1"/>
  <c r="D120" i="4"/>
  <c r="E120" i="4" s="1"/>
  <c r="D121" i="4"/>
  <c r="E121" i="4" s="1"/>
  <c r="D122" i="4"/>
  <c r="E122" i="4" s="1"/>
  <c r="D2" i="4"/>
  <c r="E2" i="4" s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2" i="4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26" i="3"/>
  <c r="G13" i="3"/>
  <c r="G9" i="3"/>
  <c r="G122" i="3"/>
  <c r="G121" i="3"/>
  <c r="G120" i="3"/>
  <c r="G119" i="3"/>
  <c r="G118" i="3"/>
  <c r="G117" i="3"/>
  <c r="G116" i="3"/>
  <c r="G115" i="3"/>
  <c r="G114" i="3"/>
  <c r="G38" i="3"/>
  <c r="G37" i="3"/>
  <c r="G36" i="3"/>
  <c r="G35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G20" i="3"/>
  <c r="G19" i="3"/>
  <c r="G18" i="3"/>
  <c r="G17" i="3"/>
  <c r="G16" i="3"/>
  <c r="G15" i="3"/>
  <c r="G14" i="3"/>
  <c r="G12" i="3"/>
  <c r="G11" i="3"/>
  <c r="G10" i="3"/>
  <c r="G8" i="3"/>
  <c r="G7" i="3"/>
  <c r="G6" i="3"/>
  <c r="G5" i="3"/>
  <c r="G4" i="3"/>
  <c r="G3" i="3"/>
  <c r="G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2" i="3"/>
  <c r="B51" i="2" l="1"/>
  <c r="F51" i="2"/>
  <c r="H51" i="2"/>
  <c r="I51" i="2"/>
  <c r="J51" i="2"/>
  <c r="J119" i="2" l="1"/>
  <c r="J120" i="2"/>
  <c r="J121" i="2"/>
  <c r="J122" i="2"/>
  <c r="I119" i="2"/>
  <c r="I120" i="2"/>
  <c r="I121" i="2"/>
  <c r="I122" i="2"/>
  <c r="H116" i="2"/>
  <c r="H117" i="2"/>
  <c r="H118" i="2"/>
  <c r="H119" i="2"/>
  <c r="H120" i="2"/>
  <c r="H121" i="2"/>
  <c r="H122" i="2"/>
  <c r="F122" i="2"/>
  <c r="F121" i="2"/>
  <c r="B121" i="2"/>
  <c r="F120" i="2"/>
  <c r="B120" i="2"/>
  <c r="F119" i="2"/>
  <c r="B119" i="2"/>
  <c r="F118" i="2"/>
  <c r="B118" i="2"/>
  <c r="F117" i="2"/>
  <c r="B117" i="2"/>
  <c r="F116" i="2"/>
  <c r="F115" i="2"/>
  <c r="B115" i="2"/>
  <c r="F114" i="2"/>
  <c r="B114" i="2"/>
  <c r="F113" i="2"/>
  <c r="F112" i="2"/>
  <c r="B112" i="2"/>
  <c r="F111" i="2"/>
  <c r="B111" i="2"/>
  <c r="F110" i="2"/>
  <c r="B110" i="2"/>
  <c r="F109" i="2"/>
  <c r="F108" i="2"/>
  <c r="B108" i="2"/>
  <c r="F107" i="2"/>
  <c r="B107" i="2"/>
  <c r="F106" i="2"/>
  <c r="F105" i="2"/>
  <c r="B105" i="2"/>
  <c r="F104" i="2"/>
  <c r="B104" i="2"/>
  <c r="F103" i="2"/>
  <c r="F102" i="2"/>
  <c r="B102" i="2"/>
  <c r="F101" i="2"/>
  <c r="F100" i="2"/>
  <c r="B100" i="2"/>
  <c r="F99" i="2"/>
  <c r="B99" i="2"/>
  <c r="F98" i="2"/>
  <c r="B98" i="2"/>
  <c r="F97" i="2"/>
  <c r="F96" i="2"/>
  <c r="B96" i="2"/>
  <c r="F95" i="2"/>
  <c r="B95" i="2"/>
  <c r="F94" i="2"/>
  <c r="F93" i="2"/>
  <c r="F92" i="2"/>
  <c r="F91" i="2"/>
  <c r="B91" i="2"/>
  <c r="F90" i="2"/>
  <c r="B90" i="2"/>
  <c r="F89" i="2"/>
  <c r="F88" i="2"/>
  <c r="B88" i="2"/>
  <c r="F87" i="2"/>
  <c r="B87" i="2"/>
  <c r="F86" i="2"/>
  <c r="B86" i="2"/>
  <c r="F85" i="2"/>
  <c r="B85" i="2"/>
  <c r="F84" i="2"/>
  <c r="B84" i="2"/>
  <c r="F83" i="2"/>
  <c r="B83" i="2"/>
  <c r="F82" i="2"/>
  <c r="B82" i="2"/>
  <c r="F81" i="2"/>
  <c r="B81" i="2"/>
  <c r="F80" i="2"/>
  <c r="B80" i="2"/>
  <c r="F79" i="2"/>
  <c r="B79" i="2"/>
  <c r="F78" i="2"/>
  <c r="B78" i="2"/>
  <c r="F77" i="2"/>
  <c r="B77" i="2"/>
  <c r="F76" i="2"/>
  <c r="B76" i="2"/>
  <c r="F75" i="2"/>
  <c r="B75" i="2"/>
  <c r="F74" i="2"/>
  <c r="B74" i="2"/>
  <c r="F73" i="2"/>
  <c r="B73" i="2"/>
  <c r="F72" i="2"/>
  <c r="B72" i="2"/>
  <c r="F71" i="2"/>
  <c r="B71" i="2"/>
  <c r="F70" i="2"/>
  <c r="B70" i="2"/>
  <c r="F69" i="2"/>
  <c r="B69" i="2"/>
  <c r="F68" i="2"/>
  <c r="B68" i="2"/>
  <c r="F67" i="2"/>
  <c r="B67" i="2"/>
  <c r="F66" i="2"/>
  <c r="B66" i="2"/>
  <c r="F65" i="2"/>
  <c r="F64" i="2"/>
  <c r="B64" i="2"/>
  <c r="F63" i="2"/>
  <c r="B63" i="2"/>
  <c r="F62" i="2"/>
  <c r="B62" i="2"/>
  <c r="F61" i="2"/>
  <c r="F60" i="2"/>
  <c r="F59" i="2"/>
  <c r="B59" i="2"/>
  <c r="F58" i="2"/>
  <c r="B58" i="2"/>
  <c r="F57" i="2"/>
  <c r="B57" i="2"/>
  <c r="F56" i="2"/>
  <c r="B56" i="2"/>
  <c r="F55" i="2"/>
  <c r="B55" i="2"/>
  <c r="F54" i="2"/>
  <c r="B54" i="2"/>
  <c r="F53" i="2"/>
  <c r="B53" i="2"/>
  <c r="F52" i="2"/>
  <c r="B52" i="2"/>
  <c r="F50" i="2"/>
  <c r="B50" i="2"/>
  <c r="F49" i="2"/>
  <c r="B49" i="2"/>
  <c r="F48" i="2"/>
  <c r="B48" i="2"/>
  <c r="F47" i="2"/>
  <c r="B47" i="2"/>
  <c r="F46" i="2"/>
  <c r="B46" i="2"/>
  <c r="F45" i="2"/>
  <c r="B45" i="2"/>
  <c r="F44" i="2"/>
  <c r="F43" i="2"/>
  <c r="B43" i="2"/>
  <c r="F42" i="2"/>
  <c r="B42" i="2"/>
  <c r="F41" i="2"/>
  <c r="F40" i="2"/>
  <c r="B40" i="2"/>
  <c r="F39" i="2"/>
  <c r="B39" i="2"/>
  <c r="F38" i="2"/>
  <c r="B38" i="2"/>
  <c r="F37" i="2"/>
  <c r="B37" i="2"/>
  <c r="F36" i="2"/>
  <c r="B36" i="2"/>
  <c r="F35" i="2"/>
  <c r="B35" i="2"/>
  <c r="F34" i="2"/>
  <c r="B34" i="2"/>
  <c r="F33" i="2"/>
  <c r="B33" i="2"/>
  <c r="F32" i="2"/>
  <c r="B32" i="2"/>
  <c r="F31" i="2"/>
  <c r="B31" i="2"/>
  <c r="F30" i="2"/>
  <c r="B30" i="2"/>
  <c r="F29" i="2"/>
  <c r="B29" i="2"/>
  <c r="F28" i="2"/>
  <c r="B28" i="2"/>
  <c r="F27" i="2"/>
  <c r="B27" i="2"/>
  <c r="F26" i="2"/>
  <c r="B26" i="2"/>
  <c r="F25" i="2"/>
  <c r="B25" i="2"/>
  <c r="F24" i="2"/>
  <c r="B24" i="2"/>
  <c r="F23" i="2"/>
  <c r="B23" i="2"/>
  <c r="F22" i="2"/>
  <c r="B22" i="2"/>
  <c r="F21" i="2"/>
  <c r="B21" i="2"/>
  <c r="F20" i="2"/>
  <c r="F19" i="2"/>
  <c r="B19" i="2"/>
  <c r="F18" i="2"/>
  <c r="B18" i="2"/>
  <c r="F17" i="2"/>
  <c r="B17" i="2"/>
  <c r="F16" i="2"/>
  <c r="B16" i="2"/>
  <c r="F15" i="2"/>
  <c r="B15" i="2"/>
  <c r="F14" i="2"/>
  <c r="B14" i="2"/>
  <c r="F13" i="2"/>
  <c r="B13" i="2"/>
  <c r="F12" i="2"/>
  <c r="B12" i="2"/>
  <c r="F11" i="2"/>
  <c r="B11" i="2"/>
  <c r="F10" i="2"/>
  <c r="B10" i="2"/>
  <c r="F9" i="2"/>
  <c r="B9" i="2"/>
  <c r="F8" i="2"/>
  <c r="B8" i="2"/>
  <c r="F7" i="2"/>
  <c r="B7" i="2"/>
  <c r="F6" i="2"/>
  <c r="B6" i="2"/>
  <c r="F5" i="2"/>
  <c r="B5" i="2"/>
  <c r="F4" i="2"/>
  <c r="B4" i="2"/>
  <c r="F3" i="2"/>
  <c r="B3" i="2"/>
  <c r="F2" i="2"/>
  <c r="B2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2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<sst xmlns="http://schemas.openxmlformats.org/spreadsheetml/2006/main" count="850" uniqueCount="71">
  <si>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</si>
  <si>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</si>
  <si>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</si>
  <si>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</si>
  <si>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</si>
  <si>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</si>
  <si>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</si>
  <si>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</si>
  <si>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</si>
  <si>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NI</t>
  </si>
  <si>
    <t>ID acreedor</t>
  </si>
  <si>
    <t>NA</t>
  </si>
  <si>
    <t>Natalia Elena Granados</t>
  </si>
  <si>
    <t>Analista de cartera</t>
  </si>
  <si>
    <t>negranadoso@epscomfenalcovalle.com.co</t>
  </si>
  <si>
    <t>NIT</t>
  </si>
  <si>
    <t>PRESTADOR</t>
  </si>
  <si>
    <t>VALOR CARTERA REAL</t>
  </si>
  <si>
    <t>CANT FACTURAS</t>
  </si>
  <si>
    <t>FECHA RECIBIDO CORREO</t>
  </si>
  <si>
    <t>MES RECIBIDO CORREO</t>
  </si>
  <si>
    <t>FECHA DE RESPUESTA</t>
  </si>
  <si>
    <t>ESE INSTITUTO DE SALUD DE BUCARAMANGA</t>
  </si>
  <si>
    <t xml:space="preserve">E.S.E HOSPITAL SAN SEBASTIAN DE URABA </t>
  </si>
  <si>
    <t>MEDICARTE SAS</t>
  </si>
  <si>
    <t>CLINICA ANTIOQUIA S.A</t>
  </si>
  <si>
    <t>ESE. HOSPITAL JOSE CAYETANO VASQUEZ</t>
  </si>
  <si>
    <t>HOSPITAL SAN AGUSTÍN DE PUERTO MERIZALDE E.S.E</t>
  </si>
  <si>
    <t>ESE HOSPITAL SAN ANTONIO TARQUI – HUILA</t>
  </si>
  <si>
    <t>URGETRAUMA SAN FERNANDO SAS</t>
  </si>
  <si>
    <t>CLINICA DE ALTA COMPLEJIDAD SANTA BARBARA S.A.S</t>
  </si>
  <si>
    <t>GESENCRO S.A.S</t>
  </si>
  <si>
    <t>GESENCRO U.T</t>
  </si>
  <si>
    <t>SAN JUAN BOSCO E.S.E LA LLANADA</t>
  </si>
  <si>
    <t>SERVIMEDIC QUIRON</t>
  </si>
  <si>
    <t>MESSER </t>
  </si>
  <si>
    <t>ESE HOSPITAL DEPARTAMENTAL SAN ANTONIO MARMATO</t>
  </si>
  <si>
    <t>FUNDACION CAMPBELL</t>
  </si>
  <si>
    <t>CLINICA EL ROSARIO</t>
  </si>
  <si>
    <t>INVERSIONES CLINICA DEL META S.A.</t>
  </si>
  <si>
    <t>MARZO</t>
  </si>
  <si>
    <t>ABRIL</t>
  </si>
  <si>
    <t>20220103</t>
  </si>
  <si>
    <t>20220309</t>
  </si>
  <si>
    <t>20220301</t>
  </si>
  <si>
    <t>20220303</t>
  </si>
  <si>
    <t>20220314</t>
  </si>
  <si>
    <t>20220304</t>
  </si>
  <si>
    <t>20220318</t>
  </si>
  <si>
    <t>20220305</t>
  </si>
  <si>
    <t>20220308</t>
  </si>
  <si>
    <t>20220302</t>
  </si>
  <si>
    <t>20220315</t>
  </si>
  <si>
    <t>20220310</t>
  </si>
  <si>
    <t>20220312</t>
  </si>
  <si>
    <t>20220316</t>
  </si>
  <si>
    <t>20220317</t>
  </si>
  <si>
    <t>20220322</t>
  </si>
  <si>
    <t>20220323</t>
  </si>
  <si>
    <t>20220311</t>
  </si>
  <si>
    <t>20220324</t>
  </si>
  <si>
    <t>20220325</t>
  </si>
  <si>
    <t>20220328</t>
  </si>
  <si>
    <t>20220329</t>
  </si>
  <si>
    <t>20220330</t>
  </si>
  <si>
    <t>20220331</t>
  </si>
  <si>
    <t>20220404</t>
  </si>
  <si>
    <t>20220405</t>
  </si>
  <si>
    <t>20220406</t>
  </si>
  <si>
    <t>a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</si>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</sst>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\ _€_-;\-* #,##0\ _€_-;_-* &quot;-&quot;\ _€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theme="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2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2" fontId="8" fillId="3" borderId="1" xfId="4" applyFont="1" applyFill="1" applyBorder="1" applyAlignment="1">
      <alignment horizontal="center" vertical="center" wrapText="1"/>
    </xf>
    <xf numFmtId="0" fontId="8" fillId="3" borderId="1" xfId="4" applyNumberFormat="1" applyFont="1" applyFill="1" applyBorder="1" applyAlignment="1">
      <alignment horizontal="center" vertical="center" wrapText="1"/>
    </xf>
    <xf numFmtId="1" fontId="0" fillId="0" borderId="1" xfId="3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4" applyNumberFormat="1" applyFont="1" applyFill="1" applyBorder="1"/>
    <xf numFmtId="0" fontId="0" fillId="0" borderId="1" xfId="4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64" fontId="0" fillId="0" borderId="1" xfId="4" applyNumberFormat="1" applyFont="1" applyFill="1" applyBorder="1" applyAlignment="1">
      <alignment vertical="center"/>
    </xf>
    <xf numFmtId="0" fontId="0" fillId="0" borderId="1" xfId="4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left"/>
      <protection locked="0"/>
    </xf>
    <xf numFmtId="164" fontId="0" fillId="0" borderId="2" xfId="4" applyNumberFormat="1" applyFont="1" applyFill="1" applyBorder="1" applyAlignment="1">
      <alignment vertical="center"/>
    </xf>
    <xf numFmtId="164" fontId="7" fillId="0" borderId="1" xfId="4" applyNumberFormat="1" applyFont="1" applyFill="1" applyBorder="1" applyAlignment="1">
      <alignment vertical="center"/>
    </xf>
    <xf numFmtId="0" fontId="9" fillId="5" borderId="1" xfId="0" applyFont="1" applyFill="1" applyBorder="1" applyAlignment="1" applyProtection="1">
      <alignment horizontal="left"/>
      <protection locked="0"/>
    </xf>
    <xf numFmtId="0" fontId="0" fillId="5" borderId="1" xfId="4" applyNumberFormat="1" applyFont="1" applyFill="1" applyBorder="1" applyAlignment="1">
      <alignment horizontal="center" vertical="center"/>
    </xf>
    <xf numFmtId="1" fontId="0" fillId="2" borderId="1" xfId="3" applyNumberFormat="1" applyFont="1" applyFill="1" applyBorder="1" applyAlignment="1">
      <alignment horizontal="right" vertical="center"/>
    </xf>
    <xf numFmtId="14" fontId="0" fillId="6" borderId="1" xfId="0" applyNumberFormat="1" applyFill="1" applyBorder="1" applyAlignment="1">
      <alignment vertical="center"/>
    </xf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10" fillId="0" borderId="1" xfId="0" applyFont="1" applyBorder="1"/>
    <xf numFmtId="0" fontId="9" fillId="0" borderId="2" xfId="0" applyFont="1" applyFill="1" applyBorder="1" applyAlignment="1" applyProtection="1">
      <alignment horizontal="left"/>
      <protection locked="0"/>
    </xf>
    <xf numFmtId="0" fontId="0" fillId="0" borderId="1" xfId="0" applyBorder="1"/>
  </cellXfs>
  <cellStyles count="5">
    <cellStyle name="Hipervínculo" xfId="2" builtinId="8"/>
    <cellStyle name="Millares" xfId="3" builtinId="3"/>
    <cellStyle name="Moneda [0]" xfId="4" builtinId="7"/>
    <cellStyle name="Normal" xfId="0" builtinId="0"/>
    <cellStyle name="Normal 2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\Areas\CxPSalud\CARTERA\MACRO%20DE%20PRODUCTIVIDAD\MACRO%20DE%20PRODUCCION%20CARTERA%2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IONES CARTERA"/>
      <sheetName val="REVISION CARTERA INDICADOR"/>
      <sheetName val="Nits"/>
      <sheetName val="Indicador 2020"/>
      <sheetName val="Indicador Mensual 2020"/>
      <sheetName val="T_D"/>
      <sheetName val="TD BUZON"/>
    </sheetNames>
    <sheetDataSet>
      <sheetData sheetId="0"/>
      <sheetData sheetId="1"/>
      <sheetData sheetId="2">
        <row r="1">
          <cell r="A1" t="str">
            <v>NIT</v>
          </cell>
          <cell r="B1" t="str">
            <v>PRESTADOR</v>
          </cell>
        </row>
        <row r="2">
          <cell r="A2">
            <v>53927</v>
          </cell>
          <cell r="B2" t="str">
            <v>MARCO ANTONIO REYES REYES</v>
          </cell>
        </row>
        <row r="3">
          <cell r="A3">
            <v>6053534</v>
          </cell>
          <cell r="B3" t="str">
            <v>WOLFGANG ARNOLDO LEVY LEWIN</v>
          </cell>
        </row>
        <row r="4">
          <cell r="A4">
            <v>10541284</v>
          </cell>
          <cell r="B4" t="str">
            <v>EDER ANTONIO VILLAMARIN BETANCOURT</v>
          </cell>
        </row>
        <row r="5">
          <cell r="A5">
            <v>14953824</v>
          </cell>
          <cell r="B5" t="str">
            <v>EDUARDO PEREA VIVAS</v>
          </cell>
        </row>
        <row r="6">
          <cell r="A6">
            <v>16260019</v>
          </cell>
          <cell r="B6" t="str">
            <v>JORGE ENRIQUE LIZARAZO</v>
          </cell>
        </row>
        <row r="7">
          <cell r="A7">
            <v>16450304</v>
          </cell>
          <cell r="B7" t="str">
            <v>WILLIAN FERNANDO LENIS RENGIFO</v>
          </cell>
        </row>
        <row r="8">
          <cell r="A8">
            <v>16604931</v>
          </cell>
          <cell r="B8" t="str">
            <v>LEON ALBERTO SARDI BARONA</v>
          </cell>
        </row>
        <row r="9">
          <cell r="A9">
            <v>16609537</v>
          </cell>
          <cell r="B9" t="str">
            <v>JAIME HOLGUIN ROJAS</v>
          </cell>
        </row>
        <row r="10">
          <cell r="A10">
            <v>16628117</v>
          </cell>
          <cell r="B10" t="str">
            <v>JORGE EDUARDO GUTIERREZ GODOY</v>
          </cell>
        </row>
        <row r="11">
          <cell r="A11">
            <v>16631128</v>
          </cell>
          <cell r="B11" t="str">
            <v>LUIS CARLOS REBOLLEDO NORIEGA</v>
          </cell>
        </row>
        <row r="12">
          <cell r="A12">
            <v>16655330</v>
          </cell>
          <cell r="B12" t="str">
            <v>JAVIER TORRES MUNOZ</v>
          </cell>
        </row>
        <row r="13">
          <cell r="A13">
            <v>16673555</v>
          </cell>
          <cell r="B13" t="str">
            <v>JHON JAIRO GOMEZ GOMEZ</v>
          </cell>
        </row>
        <row r="14">
          <cell r="A14">
            <v>16683600</v>
          </cell>
          <cell r="B14" t="str">
            <v>FERNANDO VILLEGAS ARBOLEDA</v>
          </cell>
        </row>
        <row r="15">
          <cell r="A15">
            <v>16710536</v>
          </cell>
          <cell r="B15" t="str">
            <v>CARLOS ENRIQUE FONSECA</v>
          </cell>
        </row>
        <row r="16">
          <cell r="A16">
            <v>16714127</v>
          </cell>
          <cell r="B16" t="str">
            <v>MAURICIO ZULUAGA BOTERO</v>
          </cell>
        </row>
        <row r="17">
          <cell r="A17">
            <v>16726051</v>
          </cell>
          <cell r="B17" t="str">
            <v>MAURICIO LOPEZ CARDENAS</v>
          </cell>
        </row>
        <row r="18">
          <cell r="A18">
            <v>16726883</v>
          </cell>
          <cell r="B18" t="str">
            <v>VICTOR ADOLFO BENITEZ CAMPO</v>
          </cell>
        </row>
        <row r="19">
          <cell r="A19">
            <v>16740381</v>
          </cell>
          <cell r="B19" t="str">
            <v>RODRIGO ALBERTO GUEVARA FAJARDO</v>
          </cell>
        </row>
        <row r="20">
          <cell r="A20">
            <v>16754965</v>
          </cell>
          <cell r="B20" t="str">
            <v>JOHN JAIRO SANCHEZ BLANDON</v>
          </cell>
        </row>
        <row r="21">
          <cell r="A21">
            <v>16767114</v>
          </cell>
          <cell r="B21" t="str">
            <v>JUAN CARLOS ERAZO</v>
          </cell>
        </row>
        <row r="22">
          <cell r="A22">
            <v>16831389</v>
          </cell>
          <cell r="B22" t="str">
            <v>CENTRO DE PROTESIS Y AYUDAS ORTOPEDICAS</v>
          </cell>
        </row>
        <row r="23">
          <cell r="A23">
            <v>19449431</v>
          </cell>
          <cell r="B23" t="str">
            <v>GERMAN SALCEDO RODRIGUEZ</v>
          </cell>
        </row>
        <row r="24">
          <cell r="A24">
            <v>31853602</v>
          </cell>
          <cell r="B24" t="str">
            <v>ELIZABETH MARULANDA ZUNIGA</v>
          </cell>
        </row>
        <row r="25">
          <cell r="A25">
            <v>31877041</v>
          </cell>
          <cell r="B25" t="str">
            <v>CECILIA ZAMORANO CASTRO</v>
          </cell>
        </row>
        <row r="26">
          <cell r="A26">
            <v>31886736</v>
          </cell>
          <cell r="B26" t="str">
            <v>MARIA MERCEDES NARANJO VERGARA</v>
          </cell>
        </row>
        <row r="27">
          <cell r="A27">
            <v>31957162</v>
          </cell>
          <cell r="B27" t="str">
            <v>CARMEN GLORIA D'CROZ ZAMBRANO</v>
          </cell>
        </row>
        <row r="28">
          <cell r="A28">
            <v>36378187</v>
          </cell>
          <cell r="B28" t="str">
            <v>MARIA PATRICIA GASCA</v>
          </cell>
        </row>
        <row r="29">
          <cell r="A29">
            <v>38854928</v>
          </cell>
          <cell r="B29" t="str">
            <v>MARGARITA ROSA CAICEDO ZAPATA</v>
          </cell>
        </row>
        <row r="30">
          <cell r="A30">
            <v>38943837</v>
          </cell>
          <cell r="B30" t="str">
            <v>YOLANDA CAICEDO SANDOVAL</v>
          </cell>
        </row>
        <row r="31">
          <cell r="A31">
            <v>45478581</v>
          </cell>
          <cell r="B31" t="str">
            <v>AMELIA STELLA CABRALES PAFFEN</v>
          </cell>
        </row>
        <row r="32">
          <cell r="A32">
            <v>51917670</v>
          </cell>
          <cell r="B32" t="str">
            <v>ANGELA PATRICIA MORENO RODRIGU</v>
          </cell>
        </row>
        <row r="33">
          <cell r="A33">
            <v>67040139</v>
          </cell>
          <cell r="B33" t="str">
            <v>DIANA MARIA ROMAN ARCE</v>
          </cell>
        </row>
        <row r="34">
          <cell r="A34">
            <v>79436375</v>
          </cell>
          <cell r="B34" t="str">
            <v>JUAN MANUEL RICO CRUZ</v>
          </cell>
        </row>
        <row r="35">
          <cell r="A35">
            <v>79879986</v>
          </cell>
          <cell r="B35" t="str">
            <v>JUAN JOSE RUIZ</v>
          </cell>
        </row>
        <row r="36">
          <cell r="A36">
            <v>94390077</v>
          </cell>
          <cell r="B36" t="str">
            <v>HILDEBRANDO CUBILLOS</v>
          </cell>
        </row>
        <row r="37">
          <cell r="A37">
            <v>94521527</v>
          </cell>
          <cell r="B37" t="str">
            <v>GUSTAVO HANNOVER ALEGRIA ACEVEDO</v>
          </cell>
        </row>
        <row r="38">
          <cell r="A38">
            <v>800000118</v>
          </cell>
          <cell r="B38" t="str">
            <v>HOSP. UNIVERSITARIO SAN JUAN DE DIOS</v>
          </cell>
        </row>
        <row r="39">
          <cell r="A39">
            <v>800004808</v>
          </cell>
          <cell r="B39" t="str">
            <v>CLINICA SANTA CLARA LTDA (SANTA ROSA)</v>
          </cell>
        </row>
        <row r="40">
          <cell r="A40">
            <v>800006850</v>
          </cell>
          <cell r="B40" t="str">
            <v>ESE HOSPITAL MARIO GAITAN YANGUAS</v>
          </cell>
        </row>
        <row r="41">
          <cell r="A41">
            <v>800014918</v>
          </cell>
          <cell r="B41" t="str">
            <v>E.S.E. HOSPITAL UNIVERSITARIO ERASMO MEO</v>
          </cell>
        </row>
        <row r="42">
          <cell r="A42">
            <v>800015779</v>
          </cell>
          <cell r="B42" t="str">
            <v>CROMAX</v>
          </cell>
        </row>
        <row r="43">
          <cell r="A43">
            <v>800024390</v>
          </cell>
          <cell r="B43" t="str">
            <v>DIME ( DIAGNOSTICO MEDICO )S.A</v>
          </cell>
        </row>
        <row r="44">
          <cell r="A44">
            <v>800025467</v>
          </cell>
          <cell r="B44" t="str">
            <v>CLINICA DE ESPECIALISTAS LA DORADA S.A</v>
          </cell>
        </row>
        <row r="45">
          <cell r="A45">
            <v>800027072</v>
          </cell>
          <cell r="B45" t="str">
            <v>BIODIAGNOSTICO SOCIEDAD POR ACCIONES</v>
          </cell>
        </row>
        <row r="46">
          <cell r="A46">
            <v>800029329</v>
          </cell>
          <cell r="B46" t="str">
            <v>FUNDACION EL AMPARO IPS (CANDELARIA)</v>
          </cell>
        </row>
        <row r="47">
          <cell r="A47">
            <v>800030924</v>
          </cell>
          <cell r="B47" t="str">
            <v>HOSPITAL LA BUENA ESPERANZA DE YUMBO</v>
          </cell>
        </row>
        <row r="48">
          <cell r="A48">
            <v>800039364</v>
          </cell>
          <cell r="B48" t="str">
            <v>CLINICA DEL NORTE (CARTAGO)</v>
          </cell>
        </row>
        <row r="49">
          <cell r="A49">
            <v>800044967</v>
          </cell>
          <cell r="B49" t="str">
            <v>ASSBASALUD E.S.E</v>
          </cell>
        </row>
        <row r="50">
          <cell r="A50">
            <v>800048954</v>
          </cell>
          <cell r="B50" t="str">
            <v>CLINICA VERSALLES</v>
          </cell>
        </row>
        <row r="51">
          <cell r="A51">
            <v>800058016</v>
          </cell>
          <cell r="B51" t="str">
            <v xml:space="preserve">EMPRESA SOCIAL DEL ESTADO METROSALUD              </v>
          </cell>
        </row>
        <row r="52">
          <cell r="A52">
            <v>800065396</v>
          </cell>
          <cell r="B52" t="str">
            <v>INSTITUTO DE DIAGNOSTICO MEDICO S.A DESA</v>
          </cell>
        </row>
        <row r="53">
          <cell r="A53">
            <v>800075729</v>
          </cell>
          <cell r="B53" t="str">
            <v>AIREC</v>
          </cell>
        </row>
        <row r="54">
          <cell r="A54">
            <v>800084362</v>
          </cell>
          <cell r="B54" t="str">
            <v>HOSPITAL CIVIL DE IPIALES</v>
          </cell>
        </row>
        <row r="55">
          <cell r="A55">
            <v>800085486</v>
          </cell>
          <cell r="B55" t="str">
            <v>CLINICA PARTENON</v>
          </cell>
        </row>
        <row r="56">
          <cell r="A56">
            <v>800090664</v>
          </cell>
          <cell r="B56" t="str">
            <v>OPTICA MEDICA (PALMIRA)</v>
          </cell>
        </row>
        <row r="57">
          <cell r="A57">
            <v>800094898</v>
          </cell>
          <cell r="B57" t="str">
            <v xml:space="preserve">CLINICA LA MERCED </v>
          </cell>
        </row>
        <row r="58">
          <cell r="A58">
            <v>800109457</v>
          </cell>
          <cell r="B58" t="str">
            <v>CARLOS CUELLO Y CIA</v>
          </cell>
        </row>
        <row r="59">
          <cell r="A59">
            <v>800134339</v>
          </cell>
          <cell r="B59" t="str">
            <v>HOSPITALSAN VICENTE DE PAUL - SALENTO</v>
          </cell>
        </row>
        <row r="60">
          <cell r="A60">
            <v>800135582</v>
          </cell>
          <cell r="B60" t="str">
            <v>FUNDACION ALEJANDRO LONDONO</v>
          </cell>
        </row>
        <row r="61">
          <cell r="A61">
            <v>800138582</v>
          </cell>
          <cell r="B61" t="str">
            <v>CORP. DE ATENCION INTEGRAL - CORIN</v>
          </cell>
        </row>
        <row r="62">
          <cell r="A62">
            <v>800139305</v>
          </cell>
          <cell r="B62" t="str">
            <v>HENRY RUIZ &amp; CIA.</v>
          </cell>
        </row>
        <row r="63">
          <cell r="A63">
            <v>800142317</v>
          </cell>
          <cell r="B63" t="str">
            <v>MANUFACTURA DE PRENDAS ELASTICAS SAS - C</v>
          </cell>
        </row>
        <row r="64">
          <cell r="A64">
            <v>800146679</v>
          </cell>
          <cell r="B64" t="str">
            <v>FRACTURAS Y FRACTURAS S.A.S.</v>
          </cell>
        </row>
        <row r="65">
          <cell r="A65">
            <v>800149384</v>
          </cell>
          <cell r="B65" t="str">
            <v>CLINICA COLSANITAS S. A.</v>
          </cell>
        </row>
        <row r="66">
          <cell r="A66">
            <v>800160400</v>
          </cell>
          <cell r="B66" t="str">
            <v>HOSPITAL SANTA MARGARITA (CUMBRE)</v>
          </cell>
        </row>
        <row r="67">
          <cell r="A67">
            <v>800162035</v>
          </cell>
          <cell r="B67" t="str">
            <v>SERVIMEDICOS LTDA - VILLAVICENCIO</v>
          </cell>
        </row>
        <row r="68">
          <cell r="A68">
            <v>800170915</v>
          </cell>
          <cell r="B68" t="str">
            <v>CENTRO DE NEUROREABILITACION SURGIR</v>
          </cell>
        </row>
        <row r="69">
          <cell r="A69">
            <v>800179870</v>
          </cell>
          <cell r="B69" t="str">
            <v>HOSPITAL SAN ANDRES E.S.E (TUMACO)</v>
          </cell>
        </row>
        <row r="70">
          <cell r="A70">
            <v>800179966</v>
          </cell>
          <cell r="B70" t="str">
            <v>IPS CLINICA REINA CATALINA Y CIA LTDA</v>
          </cell>
        </row>
        <row r="71">
          <cell r="A71">
            <v>800183943</v>
          </cell>
          <cell r="B71" t="str">
            <v>CLINICA SANTA MARIA LTDA (SINCELEJO)</v>
          </cell>
        </row>
        <row r="72">
          <cell r="A72">
            <v>800186901</v>
          </cell>
          <cell r="B72" t="str">
            <v xml:space="preserve">NEUROFIC LTDA CENTRO NEUROFISIOLOGICA CL          </v>
          </cell>
        </row>
        <row r="73">
          <cell r="A73">
            <v>800191916</v>
          </cell>
          <cell r="B73" t="str">
            <v>CLINICA SAN FRANCISCO S.A</v>
          </cell>
        </row>
        <row r="74">
          <cell r="A74">
            <v>800193775</v>
          </cell>
          <cell r="B74" t="str">
            <v>MASTERSALUD TERAPIAS INTEGRADAS CARDENAS ARIAS</v>
          </cell>
        </row>
        <row r="75">
          <cell r="A75">
            <v>800194671</v>
          </cell>
          <cell r="B75" t="str">
            <v>CLINICA ORIENTE LTDA</v>
          </cell>
        </row>
        <row r="76">
          <cell r="A76">
            <v>800197217</v>
          </cell>
          <cell r="B76" t="str">
            <v>CLINICA DE ESPECIALISTAS MARIA AUXILIADO</v>
          </cell>
        </row>
        <row r="77">
          <cell r="A77">
            <v>800197601</v>
          </cell>
          <cell r="B77" t="str">
            <v>ANGIOGRAFIA DE OCCIDENTE S.A</v>
          </cell>
        </row>
        <row r="78">
          <cell r="A78">
            <v>800203189</v>
          </cell>
          <cell r="B78" t="str">
            <v>ORTOPEDICA AMERICANA LTDA</v>
          </cell>
        </row>
        <row r="79">
          <cell r="A79">
            <v>800204109</v>
          </cell>
          <cell r="B79" t="str">
            <v>ODONTOCAUCA S.A</v>
          </cell>
        </row>
        <row r="80">
          <cell r="A80">
            <v>800205977</v>
          </cell>
          <cell r="B80" t="str">
            <v>ASOC. DE PADRES CON HIJOS AUTISTAS</v>
          </cell>
        </row>
        <row r="81">
          <cell r="A81">
            <v>800209488</v>
          </cell>
          <cell r="B81" t="str">
            <v>HOSPITAL EL TUNAL</v>
          </cell>
        </row>
        <row r="82">
          <cell r="A82">
            <v>800212422</v>
          </cell>
          <cell r="B82" t="str">
            <v>CLINICA FARALLONES S.A</v>
          </cell>
        </row>
        <row r="83">
          <cell r="A83">
            <v>800212930</v>
          </cell>
          <cell r="B83" t="str">
            <v>INDUMEDICAS LTDA</v>
          </cell>
        </row>
        <row r="84">
          <cell r="A84">
            <v>800215642</v>
          </cell>
          <cell r="B84" t="str">
            <v>CLINICA UROLOGICA SALUS S.A</v>
          </cell>
        </row>
        <row r="85">
          <cell r="A85">
            <v>800215908</v>
          </cell>
          <cell r="B85" t="str">
            <v>ESTUDIOS E INVERSIONES S.A. ESIMED S.A.</v>
          </cell>
        </row>
        <row r="86">
          <cell r="A86">
            <v>800224709</v>
          </cell>
          <cell r="B86" t="str">
            <v>FUNDACION BANCO DE OJOS DEL OCCCIDENTE COLOMBIANO</v>
          </cell>
        </row>
        <row r="87">
          <cell r="A87">
            <v>800225057</v>
          </cell>
          <cell r="B87" t="str">
            <v>DIAGNOSTICO Y SISTEMA MEDICA S.A</v>
          </cell>
        </row>
        <row r="88">
          <cell r="A88">
            <v>800227072</v>
          </cell>
          <cell r="B88" t="str">
            <v>EUSALUD S.A</v>
          </cell>
        </row>
        <row r="89">
          <cell r="A89">
            <v>800227267</v>
          </cell>
          <cell r="B89" t="str">
            <v>CENTRO ENDOCRINOLOGIA JUBIZ Y CABAL CIA</v>
          </cell>
        </row>
        <row r="90">
          <cell r="A90">
            <v>800228215</v>
          </cell>
          <cell r="B90" t="str">
            <v>CEDICAF S. A.</v>
          </cell>
        </row>
        <row r="91">
          <cell r="A91">
            <v>800230028</v>
          </cell>
          <cell r="B91" t="str">
            <v>CLINICA OFTALMOLOGICA DEL QUINDIO</v>
          </cell>
        </row>
        <row r="92">
          <cell r="A92">
            <v>800231235</v>
          </cell>
          <cell r="B92" t="str">
            <v>HOSPITAL UNIVERSITARIO SAN JORGE (PEREIR</v>
          </cell>
        </row>
        <row r="93">
          <cell r="A93">
            <v>800243203</v>
          </cell>
          <cell r="B93" t="str">
            <v>VILLEGAS NIESEN Y CIA S.C.S</v>
          </cell>
        </row>
        <row r="94">
          <cell r="A94">
            <v>800253167</v>
          </cell>
          <cell r="B94" t="str">
            <v>HOSPITAL  UNIVERSITARIO CARI</v>
          </cell>
        </row>
        <row r="95">
          <cell r="A95">
            <v>800255591</v>
          </cell>
          <cell r="B95" t="str">
            <v>CLINICA MEDICO QUIRURGICA ALVERNIA</v>
          </cell>
        </row>
        <row r="96">
          <cell r="A96">
            <v>800255963</v>
          </cell>
          <cell r="B96" t="str">
            <v>CLINICA SAN JOSE LTDA</v>
          </cell>
        </row>
        <row r="97">
          <cell r="A97">
            <v>801000713</v>
          </cell>
          <cell r="B97" t="str">
            <v>ONCOLOGOS DEL OCCIDENTE S.A</v>
          </cell>
        </row>
        <row r="98">
          <cell r="A98">
            <v>801001323</v>
          </cell>
          <cell r="B98" t="str">
            <v>INSTITUTO ESPECIALIZADO EN SALUD MENTAL</v>
          </cell>
        </row>
        <row r="99">
          <cell r="A99">
            <v>801001440</v>
          </cell>
          <cell r="B99" t="str">
            <v xml:space="preserve">ESE RED SALUD ARMENIA </v>
          </cell>
        </row>
        <row r="100">
          <cell r="A100">
            <v>801002325</v>
          </cell>
          <cell r="B100" t="str">
            <v>HOSPITAL SAN CAMILO</v>
          </cell>
        </row>
        <row r="101">
          <cell r="A101">
            <v>802003081</v>
          </cell>
          <cell r="B101" t="str">
            <v>E.S.E. HOSPITAL MUNICIPAL DE SABANAGRAND</v>
          </cell>
        </row>
        <row r="102">
          <cell r="A102">
            <v>802006728</v>
          </cell>
          <cell r="B102" t="str">
            <v>EMPRESA SOCIAL DEL ESTADO HOSPITAL NIÑO</v>
          </cell>
        </row>
        <row r="103">
          <cell r="A103">
            <v>805000589</v>
          </cell>
          <cell r="B103" t="str">
            <v>CENTRO DE BIOMEDICINA REPRODUCTIVA DEL V</v>
          </cell>
        </row>
        <row r="104">
          <cell r="A104">
            <v>805000737</v>
          </cell>
          <cell r="B104" t="str">
            <v>RESONANCIA DE OCCIDENTE RIDOC LTDA.</v>
          </cell>
        </row>
        <row r="105">
          <cell r="A105">
            <v>805001115</v>
          </cell>
          <cell r="B105" t="str">
            <v>GRUPO DE ANGIOGRAFIA DE LOS REMEDIOS GAR</v>
          </cell>
        </row>
        <row r="106">
          <cell r="A106">
            <v>805001314</v>
          </cell>
          <cell r="B106" t="str">
            <v>FUNDACION PRISMA PARA LA ATENCION A LA P</v>
          </cell>
        </row>
        <row r="107">
          <cell r="A107">
            <v>805003457</v>
          </cell>
          <cell r="B107" t="str">
            <v>CENTRO MEDICO DEL PARQUE JAMUNDI LTDA</v>
          </cell>
        </row>
        <row r="108">
          <cell r="A108">
            <v>805007481</v>
          </cell>
          <cell r="B108" t="str">
            <v>FUNDACION NACE UNA ESPERANZA</v>
          </cell>
        </row>
        <row r="109">
          <cell r="A109">
            <v>805009418</v>
          </cell>
          <cell r="B109" t="str">
            <v>IMAGO LTDA</v>
          </cell>
        </row>
        <row r="110">
          <cell r="A110">
            <v>805010659</v>
          </cell>
          <cell r="B110" t="str">
            <v>AMANECER MEDICO S.A.S</v>
          </cell>
        </row>
        <row r="111">
          <cell r="A111">
            <v>805010997</v>
          </cell>
          <cell r="B111" t="str">
            <v>HOLISTICA- UNIDAD DE MEDICINA INTEGRAL</v>
          </cell>
        </row>
        <row r="112">
          <cell r="A112">
            <v>805011262</v>
          </cell>
          <cell r="B112" t="str">
            <v>RTS LTDA.</v>
          </cell>
        </row>
        <row r="113">
          <cell r="A113">
            <v>805013193</v>
          </cell>
          <cell r="B113" t="str">
            <v>INSTITUCION PRESTADORA DE SERV. DE SALUD</v>
          </cell>
        </row>
        <row r="114">
          <cell r="A114">
            <v>805013255</v>
          </cell>
          <cell r="B114" t="str">
            <v>OIR AUDIOLOGIA</v>
          </cell>
        </row>
        <row r="115">
          <cell r="A115">
            <v>805013591</v>
          </cell>
          <cell r="B115" t="str">
            <v>ANGEL DIAGNOSTICA S.A</v>
          </cell>
        </row>
        <row r="116">
          <cell r="A116">
            <v>805013881</v>
          </cell>
          <cell r="B116" t="str">
            <v xml:space="preserve">FUNDACION SALUD HOMBRE </v>
          </cell>
        </row>
        <row r="117">
          <cell r="A117">
            <v>805016107</v>
          </cell>
          <cell r="B117" t="str">
            <v>CLINICA BASILIA S.A</v>
          </cell>
        </row>
        <row r="118">
          <cell r="A118">
            <v>805017350</v>
          </cell>
          <cell r="B118" t="str">
            <v>HEMATO-ONCOLOGOS DE IMBANACO S. A.</v>
          </cell>
        </row>
        <row r="119">
          <cell r="A119">
            <v>805017681</v>
          </cell>
          <cell r="B119" t="str">
            <v>GAMANUCLEAR LTDA</v>
          </cell>
        </row>
        <row r="120">
          <cell r="A120">
            <v>805017914</v>
          </cell>
          <cell r="B120" t="str">
            <v>CLINICA DE LA VISION</v>
          </cell>
        </row>
        <row r="121">
          <cell r="A121">
            <v>805019877</v>
          </cell>
          <cell r="B121" t="str">
            <v>ENDOCIRUJANOS LTDA</v>
          </cell>
        </row>
        <row r="122">
          <cell r="A122">
            <v>805022186</v>
          </cell>
          <cell r="B122" t="str">
            <v>SECCIONAL DE SANIDAD VALLE</v>
          </cell>
        </row>
        <row r="123">
          <cell r="A123">
            <v>805022359</v>
          </cell>
          <cell r="B123" t="str">
            <v>GAMAGRAFIAS DEL VALLE LTDA</v>
          </cell>
        </row>
        <row r="124">
          <cell r="A124">
            <v>805023021</v>
          </cell>
          <cell r="B124" t="str">
            <v>PROGRAMAS INTEGRALES EN SALUD S.A.S - PR</v>
          </cell>
        </row>
        <row r="125">
          <cell r="A125">
            <v>805023423</v>
          </cell>
          <cell r="B125" t="str">
            <v>CLINICA NUESTRA SEÑORA DEL ROSARIO</v>
          </cell>
        </row>
        <row r="126">
          <cell r="A126">
            <v>805025186</v>
          </cell>
          <cell r="B126" t="str">
            <v>CASA MADRE CANGURO CALI</v>
          </cell>
        </row>
        <row r="127">
          <cell r="A127">
            <v>805025635</v>
          </cell>
          <cell r="B127" t="str">
            <v>CENTRO DE ACONDICIONAMIENTO FÍSICO Y FISIOTERAPIA AFICENTER</v>
          </cell>
        </row>
        <row r="128">
          <cell r="A128">
            <v>805025846</v>
          </cell>
          <cell r="B128" t="str">
            <v>SEDE NORTE - SERSALUD S.A</v>
          </cell>
        </row>
        <row r="129">
          <cell r="A129">
            <v>805026250</v>
          </cell>
          <cell r="B129" t="str">
            <v>CLINICA SIGMA</v>
          </cell>
        </row>
        <row r="130">
          <cell r="A130">
            <v>805027261</v>
          </cell>
          <cell r="B130" t="str">
            <v xml:space="preserve">RED DE SALUD DEL CENTRO </v>
          </cell>
        </row>
        <row r="131">
          <cell r="A131">
            <v>805027287</v>
          </cell>
          <cell r="B131" t="str">
            <v>RED DE SALUD DEL NORTE E.S.E</v>
          </cell>
        </row>
        <row r="132">
          <cell r="A132">
            <v>805027289</v>
          </cell>
          <cell r="B132" t="str">
            <v>RED DE SALUD LADERA</v>
          </cell>
        </row>
        <row r="133">
          <cell r="A133">
            <v>805027337</v>
          </cell>
          <cell r="B133" t="str">
            <v>RED DE SALUD DEL ORIENTE</v>
          </cell>
        </row>
        <row r="134">
          <cell r="A134">
            <v>805027338</v>
          </cell>
          <cell r="B134" t="str">
            <v>RED DE SALUD DEL SURORIENTE E.S.E</v>
          </cell>
        </row>
        <row r="135">
          <cell r="A135">
            <v>805027743</v>
          </cell>
          <cell r="B135" t="str">
            <v>DUMIAN MEDICAL SAS</v>
          </cell>
        </row>
        <row r="136">
          <cell r="A136">
            <v>805027986</v>
          </cell>
          <cell r="B136" t="str">
            <v>FUNDACION HOGAR MANANTIAL</v>
          </cell>
        </row>
        <row r="137">
          <cell r="A137">
            <v>805027993</v>
          </cell>
          <cell r="B137" t="str">
            <v>MEDINUCLEAR DEL VALLE LTDA</v>
          </cell>
        </row>
        <row r="138">
          <cell r="A138">
            <v>805028530</v>
          </cell>
          <cell r="B138" t="str">
            <v>HOSPITAL ISAIAS DUARTE CANCINO E.S.E</v>
          </cell>
        </row>
        <row r="139">
          <cell r="A139">
            <v>805030765</v>
          </cell>
          <cell r="B139" t="str">
            <v>MEDICAMENTOS ESPECIALIZADOS S.A.S</v>
          </cell>
        </row>
        <row r="140">
          <cell r="A140">
            <v>806006414</v>
          </cell>
          <cell r="B140" t="str">
            <v>ESE HOSPITAL LOCAL SAN JUAN NEPOMUCENO</v>
          </cell>
        </row>
        <row r="141">
          <cell r="A141">
            <v>809002913</v>
          </cell>
          <cell r="B141" t="str">
            <v>PROMOVER LIMITADA</v>
          </cell>
        </row>
        <row r="142">
          <cell r="A142">
            <v>810000913</v>
          </cell>
          <cell r="B142" t="str">
            <v>E.S.E HOSP. SAN FELIX - LA DORADA</v>
          </cell>
        </row>
        <row r="143">
          <cell r="A143">
            <v>810003245</v>
          </cell>
          <cell r="B143" t="str">
            <v>CLINICA VERSALLES S.A (MANIZALES)</v>
          </cell>
        </row>
        <row r="144">
          <cell r="A144">
            <v>811007601</v>
          </cell>
          <cell r="B144" t="str">
            <v>EMPRESA DE MEDICINA INTEGRAL EMI</v>
          </cell>
        </row>
        <row r="145">
          <cell r="A145">
            <v>811016192</v>
          </cell>
          <cell r="B145" t="str">
            <v>IPS DE UNIVERSIDAD DE ANTIOQUIA</v>
          </cell>
        </row>
        <row r="146">
          <cell r="A146">
            <v>811019499</v>
          </cell>
          <cell r="B146" t="str">
            <v>RP MEDICA S.A</v>
          </cell>
        </row>
        <row r="147">
          <cell r="A147">
            <v>812000344</v>
          </cell>
          <cell r="B147" t="str">
            <v>E.S.E. HOSPITAL MONTELIBANO</v>
          </cell>
        </row>
        <row r="148">
          <cell r="A148">
            <v>812005644</v>
          </cell>
          <cell r="B148" t="str">
            <v>CLINICA REGIONAL DEL SAN JORGE I.P.S. SA</v>
          </cell>
        </row>
        <row r="149">
          <cell r="A149">
            <v>813001653</v>
          </cell>
          <cell r="B149" t="str">
            <v>ESE HOSPITAL MUNICIPAL DE ALGECIRAS</v>
          </cell>
        </row>
        <row r="150">
          <cell r="A150">
            <v>813001952</v>
          </cell>
          <cell r="B150" t="str">
            <v>CLINICA MEDILASER S.A</v>
          </cell>
        </row>
        <row r="151">
          <cell r="A151">
            <v>813002940</v>
          </cell>
          <cell r="B151" t="str">
            <v>EMPRESA SOCIAL DEL ESTADO MARIA AUXILIADORA</v>
          </cell>
        </row>
        <row r="152">
          <cell r="A152">
            <v>813005265</v>
          </cell>
          <cell r="B152" t="str">
            <v>ESE CARMEN EMILIA OSPINA</v>
          </cell>
        </row>
        <row r="153">
          <cell r="A153">
            <v>813005295</v>
          </cell>
          <cell r="B153" t="str">
            <v>EMPRESA SOCIAL DEL ESTADO MUNICIPAL MANU</v>
          </cell>
        </row>
        <row r="154">
          <cell r="A154">
            <v>813007875</v>
          </cell>
          <cell r="B154" t="str">
            <v>HOSP. MUNICIPAL NTRA. SRA. DE GUA</v>
          </cell>
        </row>
        <row r="155">
          <cell r="A155">
            <v>813010996</v>
          </cell>
          <cell r="B155" t="str">
            <v>ESE CENTRO DE SALUD SAN JOSE DEL MUNICIP</v>
          </cell>
        </row>
        <row r="156">
          <cell r="A156">
            <v>813011577</v>
          </cell>
          <cell r="B156" t="str">
            <v>CLINICA UROS LIMITADA</v>
          </cell>
        </row>
        <row r="157">
          <cell r="A157">
            <v>815000253</v>
          </cell>
          <cell r="B157" t="str">
            <v>IPS CLINICA SALUD FLORIDA S.A</v>
          </cell>
        </row>
        <row r="158">
          <cell r="A158">
            <v>815000316</v>
          </cell>
          <cell r="B158" t="str">
            <v>HOSPITAL RAUL OREJUELA BUENO</v>
          </cell>
        </row>
        <row r="159">
          <cell r="A159">
            <v>815001140</v>
          </cell>
          <cell r="B159" t="str">
            <v>E.S.E HOSPITAL DIVINO NIÑO</v>
          </cell>
        </row>
        <row r="160">
          <cell r="A160">
            <v>815002574</v>
          </cell>
          <cell r="B160" t="str">
            <v>RADIOLOGIA ESPECIALIZADA DEL VALLE LTDA.</v>
          </cell>
        </row>
        <row r="161">
          <cell r="A161">
            <v>815004021</v>
          </cell>
          <cell r="B161" t="str">
            <v>CENTRO MEDICO SAN JUAN BAUTISTA</v>
          </cell>
        </row>
        <row r="162">
          <cell r="A162">
            <v>815005012</v>
          </cell>
          <cell r="B162" t="str">
            <v>SERVICIOS INTEGRADOS DE SALUD LTDA-SERINSA</v>
          </cell>
        </row>
        <row r="163">
          <cell r="A163">
            <v>816000103</v>
          </cell>
          <cell r="B163" t="str">
            <v>SOCIEDAD DE DIAG. UROLOGICO DE RISARALDA</v>
          </cell>
        </row>
        <row r="164">
          <cell r="A164">
            <v>816000634</v>
          </cell>
          <cell r="B164" t="str">
            <v>RESTREPO Y MEJIA CIMDER LTDA</v>
          </cell>
        </row>
        <row r="165">
          <cell r="A165">
            <v>816005003</v>
          </cell>
          <cell r="B165" t="str">
            <v xml:space="preserve">EMPRESA SOCIAL D EESTADO SALUD PEREIRA </v>
          </cell>
        </row>
        <row r="166">
          <cell r="A166">
            <v>816007055</v>
          </cell>
          <cell r="B166" t="str">
            <v>INSTITUTO DE EPILEPSIA Y PARKINSON - NEU</v>
          </cell>
        </row>
        <row r="167">
          <cell r="A167">
            <v>817000248</v>
          </cell>
          <cell r="B167" t="str">
            <v>ASOCIACION MUTUAL LA ESPERANZA DEL TAMBO</v>
          </cell>
        </row>
        <row r="168">
          <cell r="A168">
            <v>817000472</v>
          </cell>
          <cell r="B168" t="str">
            <v>COOMEDICOS IPS</v>
          </cell>
        </row>
        <row r="169">
          <cell r="A169">
            <v>817000999</v>
          </cell>
          <cell r="B169" t="str">
            <v>CENTRO DE SALUD DE TIMBIO E.S.E.</v>
          </cell>
        </row>
        <row r="170">
          <cell r="A170">
            <v>817001577</v>
          </cell>
          <cell r="B170" t="str">
            <v>INTERFISICA LTDA</v>
          </cell>
        </row>
        <row r="171">
          <cell r="A171">
            <v>817001920</v>
          </cell>
          <cell r="B171" t="str">
            <v>REHABILITAR</v>
          </cell>
        </row>
        <row r="172">
          <cell r="A172">
            <v>817003166</v>
          </cell>
          <cell r="B172" t="str">
            <v>CLINICA LA ESTANCIA-SOCIEDAD MEDIC QUIR DEL CAUCA</v>
          </cell>
        </row>
        <row r="173">
          <cell r="A173">
            <v>817003237</v>
          </cell>
          <cell r="B173" t="str">
            <v>ASOCIACION DEL CAUCA PARA LA PREVENCION</v>
          </cell>
        </row>
        <row r="174">
          <cell r="A174">
            <v>817003532</v>
          </cell>
          <cell r="B174" t="str">
            <v>QUILISALUD E.S.E.</v>
          </cell>
        </row>
        <row r="175">
          <cell r="A175">
            <v>817004830</v>
          </cell>
          <cell r="B175" t="str">
            <v>CENTRO MEDICO ODONTOLOGICO LOS NOGALES LTDA</v>
          </cell>
        </row>
        <row r="176">
          <cell r="A176">
            <v>817005169</v>
          </cell>
          <cell r="B176" t="str">
            <v>CENTRO DE DIAGNOSTICO PERINATAL E.U</v>
          </cell>
        </row>
        <row r="177">
          <cell r="A177">
            <v>817007512</v>
          </cell>
          <cell r="B177" t="str">
            <v>CLINIGASTRO CAUCA S.A</v>
          </cell>
        </row>
        <row r="178">
          <cell r="A178">
            <v>817007598</v>
          </cell>
          <cell r="B178" t="str">
            <v>PALMARES CIRUGIA ESPECIALIZADA</v>
          </cell>
        </row>
        <row r="179">
          <cell r="A179">
            <v>817007641</v>
          </cell>
          <cell r="B179" t="str">
            <v>BANCO DE SANGRE DEL CAUCA S.A</v>
          </cell>
        </row>
        <row r="180">
          <cell r="A180">
            <v>818001019</v>
          </cell>
          <cell r="B180" t="str">
            <v>HOSPITAL ISMAEL ROLDAN DAZA (QUIBDO)</v>
          </cell>
        </row>
        <row r="181">
          <cell r="A181">
            <v>819006193</v>
          </cell>
          <cell r="B181" t="str">
            <v>INSTITUTO NEUROPSIQUIATRICO NUESTRA SENO</v>
          </cell>
        </row>
        <row r="182">
          <cell r="A182">
            <v>821000191</v>
          </cell>
          <cell r="B182" t="str">
            <v>CLINICA DE REHABILITACION DEL VALLE LTDA</v>
          </cell>
        </row>
        <row r="183">
          <cell r="A183">
            <v>821000453</v>
          </cell>
          <cell r="B183" t="str">
            <v>CENTRO INTEGRAL DE SALUD QUIRON (SEVILLA</v>
          </cell>
        </row>
        <row r="184">
          <cell r="A184">
            <v>821000831</v>
          </cell>
          <cell r="B184" t="str">
            <v>HOSPITAL RUBEN CRUZ VELEZ (TULUA)</v>
          </cell>
        </row>
        <row r="185">
          <cell r="A185">
            <v>821002555</v>
          </cell>
          <cell r="B185" t="str">
            <v>FUNDACION O.N.G MISION POR COLOMBIA</v>
          </cell>
        </row>
        <row r="186">
          <cell r="A186">
            <v>821003143</v>
          </cell>
          <cell r="B186" t="str">
            <v>HOSPITAL CENTENARIO (SEVILLA)</v>
          </cell>
        </row>
        <row r="187">
          <cell r="A187">
            <v>821003393</v>
          </cell>
          <cell r="B187" t="str">
            <v>CENTRO OFTALMOLOGICO DEL VALLE Y CIA LTD</v>
          </cell>
        </row>
        <row r="188">
          <cell r="A188">
            <v>822006595</v>
          </cell>
          <cell r="B188" t="str">
            <v>EMPRESA SOCIAL DEL ESTADO DEL DEPART. DEL META ESE "SOLUCION SALUD</v>
          </cell>
        </row>
        <row r="189">
          <cell r="A189">
            <v>824001041</v>
          </cell>
          <cell r="B189" t="str">
            <v>CLINICA MEDICOS S.A.</v>
          </cell>
        </row>
        <row r="190">
          <cell r="A190">
            <v>825000620</v>
          </cell>
          <cell r="B190" t="str">
            <v>HOSPITAL NUESTRA SENORA DEL CARMEN</v>
          </cell>
        </row>
        <row r="191">
          <cell r="A191">
            <v>830007355</v>
          </cell>
          <cell r="B191" t="str">
            <v>UNIDAD RENAL IMBANACO (FRESENIUS MEDICAL CARE)</v>
          </cell>
        </row>
        <row r="192">
          <cell r="A192">
            <v>830023202</v>
          </cell>
          <cell r="B192" t="str">
            <v>COSMITET LTDA</v>
          </cell>
        </row>
        <row r="193">
          <cell r="A193">
            <v>830027158</v>
          </cell>
          <cell r="B193" t="str">
            <v>RIESGO DE FRACTURA S.A</v>
          </cell>
        </row>
        <row r="194">
          <cell r="A194">
            <v>830040256</v>
          </cell>
          <cell r="B194" t="str">
            <v>HOSPITAL MILITAR CENTRAL</v>
          </cell>
        </row>
        <row r="195">
          <cell r="A195">
            <v>830047312</v>
          </cell>
          <cell r="B195" t="str">
            <v>MEDTRONIC LATIN AMERICA</v>
          </cell>
        </row>
        <row r="196">
          <cell r="A196">
            <v>830077617</v>
          </cell>
          <cell r="B196" t="str">
            <v>HOSPITAL TUNJUELITO II NIVEL ESE</v>
          </cell>
        </row>
        <row r="197">
          <cell r="A197">
            <v>830077652</v>
          </cell>
          <cell r="B197" t="str">
            <v>HOSPITAL CHAPINERO ESE</v>
          </cell>
        </row>
        <row r="198">
          <cell r="A198">
            <v>830077688</v>
          </cell>
          <cell r="B198" t="str">
            <v>HOSPITAL ENGATIVA II NIVEL ESE</v>
          </cell>
        </row>
        <row r="199">
          <cell r="A199">
            <v>830106376</v>
          </cell>
          <cell r="B199" t="str">
            <v>CORPORACION IPS SALUDCOOP</v>
          </cell>
        </row>
        <row r="200">
          <cell r="A200">
            <v>830113849</v>
          </cell>
          <cell r="B200" t="str">
            <v>CLINICA JUAN N CORPAS LTDA</v>
          </cell>
        </row>
        <row r="201">
          <cell r="A201">
            <v>830114846</v>
          </cell>
          <cell r="B201" t="str">
            <v>CEDIT LTDA (BUENAVENTURA)</v>
          </cell>
        </row>
        <row r="202">
          <cell r="A202">
            <v>830123305</v>
          </cell>
          <cell r="B202" t="str">
            <v>SERANEST PHARMA</v>
          </cell>
        </row>
        <row r="203">
          <cell r="A203">
            <v>830138802</v>
          </cell>
          <cell r="B203" t="str">
            <v>FUNDACION SALUD BOSQUE</v>
          </cell>
        </row>
        <row r="204">
          <cell r="A204">
            <v>830504400</v>
          </cell>
          <cell r="B204" t="str">
            <v>Centro Medico Valle de Atriz E.U</v>
          </cell>
        </row>
        <row r="205">
          <cell r="A205">
            <v>830505808</v>
          </cell>
          <cell r="B205" t="str">
            <v>CLINICA GUADALAJARA DE BUGA</v>
          </cell>
        </row>
        <row r="206">
          <cell r="A206">
            <v>830510991</v>
          </cell>
          <cell r="B206" t="str">
            <v>CLINICA ESPECIALIZADA LA CONCEPCION S.A.</v>
          </cell>
        </row>
        <row r="207">
          <cell r="A207">
            <v>832001966</v>
          </cell>
          <cell r="B207" t="str">
            <v>ESE HOSPITAL SAN JOSE DEL GUAVIARE</v>
          </cell>
        </row>
        <row r="208">
          <cell r="A208">
            <v>832003167</v>
          </cell>
          <cell r="B208" t="str">
            <v>CLINICA UNIVERSIDAD DE LA SABANA</v>
          </cell>
        </row>
        <row r="209">
          <cell r="A209">
            <v>832010436</v>
          </cell>
          <cell r="B209" t="str">
            <v>E.S.E. HOSP. MARIA AUXILIADORA</v>
          </cell>
        </row>
        <row r="210">
          <cell r="A210">
            <v>835000972</v>
          </cell>
          <cell r="B210" t="str">
            <v>ESE HOSPITAL LUIS ABLANQUE DE LA PLATA</v>
          </cell>
        </row>
        <row r="211">
          <cell r="A211">
            <v>836000386</v>
          </cell>
          <cell r="B211" t="str">
            <v>IPS DEL MUNICIPIO DE CARTAGO</v>
          </cell>
        </row>
        <row r="212">
          <cell r="A212">
            <v>836000737</v>
          </cell>
          <cell r="B212" t="str">
            <v>HOSPITAL DEPARTAMENTAL DE CARTAGO E.S.E.</v>
          </cell>
        </row>
        <row r="213">
          <cell r="A213">
            <v>838000096</v>
          </cell>
          <cell r="B213" t="str">
            <v>HOSPITAL SAN RAFAEL DE LETICIA</v>
          </cell>
        </row>
        <row r="214">
          <cell r="A214">
            <v>844004197</v>
          </cell>
          <cell r="B214" t="str">
            <v>RED SALUD CASANARE E.S.E.</v>
          </cell>
        </row>
        <row r="215">
          <cell r="A215">
            <v>846000253</v>
          </cell>
          <cell r="B215" t="str">
            <v>EMPRESA SOCIAL DEL ESTADO HOSPITAL LOCAL</v>
          </cell>
        </row>
        <row r="216">
          <cell r="A216">
            <v>846000471</v>
          </cell>
          <cell r="B216" t="str">
            <v>E.S.E  HOSP. SAGRADO CORAZON DE JESUS</v>
          </cell>
        </row>
        <row r="217">
          <cell r="A217">
            <v>846000474</v>
          </cell>
          <cell r="B217" t="str">
            <v>ESE HOSPITAL ORITO</v>
          </cell>
        </row>
        <row r="218">
          <cell r="A218">
            <v>860002541</v>
          </cell>
          <cell r="B218" t="str">
            <v>CLINICA DE MARLY S.A</v>
          </cell>
        </row>
        <row r="219">
          <cell r="A219">
            <v>860006656</v>
          </cell>
          <cell r="B219" t="str">
            <v>FUNDACION ABOOD SHAIO</v>
          </cell>
        </row>
        <row r="220">
          <cell r="A220">
            <v>860009555</v>
          </cell>
          <cell r="B220" t="str">
            <v>E.S.E HOSP SANTA MATILDE DE MADRID</v>
          </cell>
        </row>
        <row r="221">
          <cell r="A221">
            <v>860013570</v>
          </cell>
          <cell r="B221" t="str">
            <v>CAJA DE COMPENSACION FAMILIAR CAFAM</v>
          </cell>
        </row>
        <row r="222">
          <cell r="A222">
            <v>860013704</v>
          </cell>
          <cell r="B222" t="str">
            <v>CRYOGAS - GASES INDUSTRIALES DE COLOMBIA</v>
          </cell>
        </row>
        <row r="223">
          <cell r="A223">
            <v>860013779</v>
          </cell>
          <cell r="B223" t="str">
            <v>PROFAMILIA</v>
          </cell>
        </row>
        <row r="224">
          <cell r="A224">
            <v>860015536</v>
          </cell>
          <cell r="B224" t="str">
            <v>HOSPITAL UNIVERSITARIO</v>
          </cell>
        </row>
        <row r="225">
          <cell r="A225">
            <v>860015905</v>
          </cell>
          <cell r="B225" t="str">
            <v>CLINICA DE NUESTRA SENORA DE LA PAZ</v>
          </cell>
        </row>
        <row r="226">
          <cell r="A226">
            <v>860020283</v>
          </cell>
          <cell r="B226" t="str">
            <v>E.S.E. HOSPITAL SAN JOSE DE GUADUAS</v>
          </cell>
        </row>
        <row r="227">
          <cell r="A227">
            <v>860035992</v>
          </cell>
          <cell r="B227" t="str">
            <v>FUNDACION CARDIO INFANTIL (BOGOTA)</v>
          </cell>
        </row>
        <row r="228">
          <cell r="A228">
            <v>860037950</v>
          </cell>
          <cell r="B228" t="str">
            <v>FUNDACION SANTA FE DE BOGOTA</v>
          </cell>
        </row>
        <row r="229">
          <cell r="A229">
            <v>860066191</v>
          </cell>
          <cell r="B229" t="str">
            <v>MEDICOS ASOCIADOS S.A</v>
          </cell>
        </row>
        <row r="230">
          <cell r="A230">
            <v>860066942</v>
          </cell>
          <cell r="B230" t="str">
            <v>COMPENSAR (BOGOTA)</v>
          </cell>
        </row>
        <row r="231">
          <cell r="A231">
            <v>860090566</v>
          </cell>
          <cell r="B231" t="str">
            <v>CLINICA DEL OCCIDENTE S.A - CIMO</v>
          </cell>
        </row>
        <row r="232">
          <cell r="A232">
            <v>890000381</v>
          </cell>
          <cell r="B232" t="str">
            <v>CAJA DE COMPENSACION FAMILIAR COMF. QUINDIO</v>
          </cell>
        </row>
        <row r="233">
          <cell r="A233">
            <v>890000400</v>
          </cell>
          <cell r="B233" t="str">
            <v>HOSPITAL SAN VICENTE ESE MONTENEGRO</v>
          </cell>
        </row>
        <row r="234">
          <cell r="A234">
            <v>890000448</v>
          </cell>
          <cell r="B234" t="str">
            <v>HOSPITAL SAN VICENTE DE PAUL - GENOVA</v>
          </cell>
        </row>
        <row r="235">
          <cell r="A235">
            <v>890000600</v>
          </cell>
          <cell r="B235" t="str">
            <v>HOSPITAL LA MISERICORDIA</v>
          </cell>
        </row>
        <row r="236">
          <cell r="A236">
            <v>890000905</v>
          </cell>
          <cell r="B236" t="str">
            <v>ESE HOSPITAL PIOX DE LA TEBAIDA</v>
          </cell>
        </row>
        <row r="237">
          <cell r="A237">
            <v>890001006</v>
          </cell>
          <cell r="B237" t="str">
            <v>ESE HOSPITAL SAGRADO CORAZON DE JESUS DE QUIMBAYA</v>
          </cell>
        </row>
        <row r="238">
          <cell r="A238">
            <v>890001098</v>
          </cell>
          <cell r="B238" t="str">
            <v>ESE HOSPITAL SAN VICENTE DE PAUL</v>
          </cell>
        </row>
        <row r="239">
          <cell r="A239">
            <v>890001605</v>
          </cell>
          <cell r="B239" t="str">
            <v>HOSPITAL SAN ROQUE DE CORDOBA QUINDIO E.</v>
          </cell>
        </row>
        <row r="240">
          <cell r="A240">
            <v>890001824</v>
          </cell>
          <cell r="B240" t="str">
            <v>HOSPITAL SANTA ANA DE PIJAO QUINDIO E.S.</v>
          </cell>
        </row>
        <row r="241">
          <cell r="A241">
            <v>890100275</v>
          </cell>
          <cell r="B241" t="str">
            <v>CLINICA DEL CARIBE S. A.(BARRANQUILLA)</v>
          </cell>
        </row>
        <row r="242">
          <cell r="A242">
            <v>890101994</v>
          </cell>
          <cell r="B242" t="str">
            <v>COMFAMILIAR DEL ATLANTICO</v>
          </cell>
        </row>
        <row r="243">
          <cell r="A243">
            <v>890200106</v>
          </cell>
          <cell r="B243" t="str">
            <v>IPS  CAJASAN DE BUCARAMANGA (SANTANDER)</v>
          </cell>
        </row>
        <row r="244">
          <cell r="A244">
            <v>890200500</v>
          </cell>
          <cell r="B244" t="str">
            <v>EMPRESA SOCIAL DEL ESTADO HOSPITAL PSIQU</v>
          </cell>
        </row>
        <row r="245">
          <cell r="A245">
            <v>890203436</v>
          </cell>
          <cell r="B245" t="str">
            <v>ESE HOSPITAL SAN JUAN DE DIOS DE LEBRIJA</v>
          </cell>
        </row>
        <row r="246">
          <cell r="A246">
            <v>890300513</v>
          </cell>
          <cell r="B246" t="str">
            <v>CLINICA DE OCCIDENTE S.A</v>
          </cell>
        </row>
        <row r="247">
          <cell r="A247">
            <v>890300516</v>
          </cell>
          <cell r="B247" t="str">
            <v>CLINICA SAN FERNANDO S.A</v>
          </cell>
        </row>
        <row r="248">
          <cell r="A248">
            <v>890300517</v>
          </cell>
          <cell r="B248" t="str">
            <v>CLINICA SAN JOSE  (DAPA)</v>
          </cell>
        </row>
        <row r="249">
          <cell r="A249">
            <v>890301430</v>
          </cell>
          <cell r="B249" t="str">
            <v>CLINICA NUESTRA SENORA DE LOS REMEDIOS S.A</v>
          </cell>
        </row>
        <row r="250">
          <cell r="A250">
            <v>890303208</v>
          </cell>
          <cell r="B250" t="str">
            <v>CAJA DE COMPENSACION FAMILIAR DEL VALLE DEL CAUCA - COMFAMILIAR ANDI</v>
          </cell>
        </row>
        <row r="251">
          <cell r="A251">
            <v>890303395</v>
          </cell>
          <cell r="B251" t="str">
            <v>INSTITUTO PARA NIÑOS CIEGOS Y SORDOS</v>
          </cell>
        </row>
        <row r="252">
          <cell r="A252">
            <v>890303461</v>
          </cell>
          <cell r="B252" t="str">
            <v>HOSPITAL UNIVERSITARIO DEL VALLE</v>
          </cell>
        </row>
        <row r="253">
          <cell r="A253">
            <v>890303841</v>
          </cell>
          <cell r="B253" t="str">
            <v>HOSPITAL SAN JUAN DE DIOS -CALI-</v>
          </cell>
        </row>
        <row r="254">
          <cell r="A254">
            <v>890304155</v>
          </cell>
          <cell r="B254" t="str">
            <v>HOSPITAL DPTAL PSIQUIATRICO UNIV. DEL VALLE</v>
          </cell>
        </row>
        <row r="255">
          <cell r="A255">
            <v>890305496</v>
          </cell>
          <cell r="B255" t="str">
            <v>HOSPITAL LOCAL JOSE RUFINO VIVAS- (DAGUA)</v>
          </cell>
        </row>
        <row r="256">
          <cell r="A256">
            <v>890306215</v>
          </cell>
          <cell r="B256" t="str">
            <v>CRUZ ROJA COLOMBIANA</v>
          </cell>
        </row>
        <row r="257">
          <cell r="A257">
            <v>890306950</v>
          </cell>
          <cell r="B257" t="str">
            <v>HOSPITAL PILOTO DE JAMUNDI</v>
          </cell>
        </row>
        <row r="258">
          <cell r="A258">
            <v>890307040</v>
          </cell>
          <cell r="B258" t="str">
            <v>HOSPITAL LOCAL DE VIJES</v>
          </cell>
        </row>
        <row r="259">
          <cell r="A259">
            <v>890307200</v>
          </cell>
          <cell r="B259" t="str">
            <v>CENTRO MEDICO IMBANACO DE CALI S.A</v>
          </cell>
        </row>
        <row r="260">
          <cell r="A260">
            <v>890307534</v>
          </cell>
          <cell r="B260" t="str">
            <v>OPTICA DEL NORTE  LTDA</v>
          </cell>
        </row>
        <row r="261">
          <cell r="A261">
            <v>890308493</v>
          </cell>
          <cell r="B261" t="str">
            <v>FUNDACION IDEAL PARA LA REH. INTEGRAL LUIS H CALON</v>
          </cell>
        </row>
        <row r="262">
          <cell r="A262">
            <v>890309115</v>
          </cell>
          <cell r="B262" t="str">
            <v>HOSPITAL LOCAL DE YOTOCO E.S.E</v>
          </cell>
        </row>
        <row r="263">
          <cell r="A263">
            <v>890312380</v>
          </cell>
          <cell r="B263" t="str">
            <v>HOSPITAL SAN JORGE DE CALIMA DARIEN E.S.E</v>
          </cell>
        </row>
        <row r="264">
          <cell r="A264">
            <v>890312840</v>
          </cell>
          <cell r="B264" t="str">
            <v xml:space="preserve">HOSPITAL DEPARTAMENTAL BUENAVENTURA </v>
          </cell>
        </row>
        <row r="265">
          <cell r="A265">
            <v>890315586</v>
          </cell>
          <cell r="B265" t="str">
            <v>RAYOS X DE OCCIDENTE LTDA</v>
          </cell>
        </row>
        <row r="266">
          <cell r="A266">
            <v>890316171</v>
          </cell>
          <cell r="B266" t="str">
            <v>CENTRO ELECTRO AUDITIVO NACIONAL AL SERV</v>
          </cell>
        </row>
        <row r="267">
          <cell r="A267">
            <v>890317417</v>
          </cell>
          <cell r="B267" t="str">
            <v>GILMEDICA S.A</v>
          </cell>
        </row>
        <row r="268">
          <cell r="A268">
            <v>890320032</v>
          </cell>
          <cell r="B268" t="str">
            <v>CLINICA DE OFTALMOLOGIA DE CALI S.A</v>
          </cell>
        </row>
        <row r="269">
          <cell r="A269">
            <v>890320344</v>
          </cell>
          <cell r="B269" t="str">
            <v>REHABILITAMOS</v>
          </cell>
        </row>
        <row r="270">
          <cell r="A270">
            <v>890324177</v>
          </cell>
          <cell r="B270" t="str">
            <v>FUNDACION CLINICA VALLE DEL LILI</v>
          </cell>
        </row>
        <row r="271">
          <cell r="A271">
            <v>890326435</v>
          </cell>
          <cell r="B271" t="str">
            <v>CENTRO ESPECIALIZADO DE COLUMNA Y REHABILITACION</v>
          </cell>
        </row>
        <row r="272">
          <cell r="A272">
            <v>890329347</v>
          </cell>
          <cell r="B272" t="str">
            <v>CENTRO DIAGNOSTICO OTOLOGICO</v>
          </cell>
        </row>
        <row r="273">
          <cell r="A273">
            <v>890330348</v>
          </cell>
          <cell r="B273" t="str">
            <v>CLINICA SANTIAGO DE CALI S.A</v>
          </cell>
        </row>
        <row r="274">
          <cell r="A274">
            <v>890399020</v>
          </cell>
          <cell r="B274" t="str">
            <v>FUNDACION CLINICA INFANTIL CLUB NOEL</v>
          </cell>
        </row>
        <row r="275">
          <cell r="A275">
            <v>890399047</v>
          </cell>
          <cell r="B275" t="str">
            <v>HOSPITAL MARIO CORREA RENGIFO</v>
          </cell>
        </row>
        <row r="276">
          <cell r="A276">
            <v>890501438</v>
          </cell>
          <cell r="B276" t="str">
            <v>E.S.E HOSPITAL EMIRO QUINTERO CANIZALES</v>
          </cell>
        </row>
        <row r="277">
          <cell r="A277">
            <v>890680025</v>
          </cell>
          <cell r="B277" t="str">
            <v>E.S.E HOSP. SAN RAFAEL DE FUSAGASUGA</v>
          </cell>
        </row>
        <row r="278">
          <cell r="A278">
            <v>890700568</v>
          </cell>
          <cell r="B278" t="str">
            <v>HOSPITAL SAN RAFAEL EMPRESA SOCIAL DEL E</v>
          </cell>
        </row>
        <row r="279">
          <cell r="A279">
            <v>890701033</v>
          </cell>
          <cell r="B279" t="str">
            <v>HOSPITAL SAN RAFAEL DE EL ESPINAL E.S.E</v>
          </cell>
        </row>
        <row r="280">
          <cell r="A280">
            <v>890701078</v>
          </cell>
          <cell r="B280" t="str">
            <v>HOSPITAL SANTA LUCIA</v>
          </cell>
        </row>
        <row r="281">
          <cell r="A281">
            <v>890701715</v>
          </cell>
          <cell r="B281" t="str">
            <v>HOSP. SAN ANTONIO DE GUAMO E.S.E</v>
          </cell>
        </row>
        <row r="282">
          <cell r="A282">
            <v>890701718</v>
          </cell>
          <cell r="B282" t="str">
            <v>HOSPITAL REGIONAL DEL LIBANO ESE</v>
          </cell>
        </row>
        <row r="283">
          <cell r="A283">
            <v>890702241</v>
          </cell>
          <cell r="B283" t="str">
            <v>HOSPITAL NTRA SRA DEL CARMEN</v>
          </cell>
        </row>
        <row r="284">
          <cell r="A284">
            <v>890702369</v>
          </cell>
          <cell r="B284" t="str">
            <v>E.S.E. HOSPITAL PASTEUR MELGAR TOLIMA</v>
          </cell>
        </row>
        <row r="285">
          <cell r="A285">
            <v>890703630</v>
          </cell>
          <cell r="B285" t="str">
            <v>CLINICA TOLIMA S.A (IBAGUE)</v>
          </cell>
        </row>
        <row r="286">
          <cell r="A286">
            <v>890706067</v>
          </cell>
          <cell r="B286" t="str">
            <v>HOSPITAL SAN JOSE DE MARIQUITA(IBAGUE)</v>
          </cell>
        </row>
        <row r="287">
          <cell r="A287">
            <v>890706823</v>
          </cell>
          <cell r="B287" t="str">
            <v>HOSPITAL REINA SOFIA DE ESPAÑA DE LERIDA</v>
          </cell>
        </row>
        <row r="288">
          <cell r="A288">
            <v>890706833</v>
          </cell>
          <cell r="B288" t="str">
            <v>HOSPITAL FEDERICO LLERAS</v>
          </cell>
        </row>
        <row r="289">
          <cell r="A289">
            <v>890801235</v>
          </cell>
          <cell r="B289" t="str">
            <v>E.S.E. HOSP. SAN RAFAEL</v>
          </cell>
        </row>
        <row r="290">
          <cell r="A290">
            <v>890801758</v>
          </cell>
          <cell r="B290" t="str">
            <v>ESE HOSPITAL SAN LORENZO DE SUPIA</v>
          </cell>
        </row>
        <row r="291">
          <cell r="A291">
            <v>890801989</v>
          </cell>
          <cell r="B291" t="str">
            <v>HOSPITAL DEPTAL SAN JOSE DE CALDAS</v>
          </cell>
        </row>
        <row r="292">
          <cell r="A292">
            <v>890802036</v>
          </cell>
          <cell r="B292" t="str">
            <v>ESE HOSPITAL SAN MARCOS</v>
          </cell>
        </row>
        <row r="293">
          <cell r="A293">
            <v>890802218</v>
          </cell>
          <cell r="B293" t="str">
            <v>ESE HOSPITAL DEPARTAMENTAL SAN VICENTE</v>
          </cell>
        </row>
        <row r="294">
          <cell r="A294">
            <v>890807591</v>
          </cell>
          <cell r="B294" t="str">
            <v>SERVICIOS ESPECIALES DE SALUD -SES.</v>
          </cell>
        </row>
        <row r="295">
          <cell r="A295">
            <v>890900518</v>
          </cell>
          <cell r="B295" t="str">
            <v>HOSP. UNIVER. SAN VICENTE DE PAUL (MEDELLIN)</v>
          </cell>
        </row>
        <row r="296">
          <cell r="A296">
            <v>890900842</v>
          </cell>
          <cell r="B296" t="str">
            <v>COMFENALCO ANTIOQUIA</v>
          </cell>
        </row>
        <row r="297">
          <cell r="A297">
            <v>890901826</v>
          </cell>
          <cell r="B297" t="str">
            <v>HOSPITAL PABLO TOBON URIBE MEDELLIN</v>
          </cell>
        </row>
        <row r="298">
          <cell r="A298">
            <v>890902922</v>
          </cell>
          <cell r="B298" t="str">
            <v>CLINICA UNIVERSIDAD BOLIVARIANA</v>
          </cell>
        </row>
        <row r="299">
          <cell r="A299">
            <v>890903777</v>
          </cell>
          <cell r="B299" t="str">
            <v>SOCIEDAD MEDICA ANTIOQUENA S.A. SOMA</v>
          </cell>
        </row>
        <row r="300">
          <cell r="A300">
            <v>890904646</v>
          </cell>
          <cell r="B300" t="str">
            <v>HOSPITAL GENERAL DE MEDELLIN - LUZ CASTRO DE GUTIERREZ</v>
          </cell>
        </row>
        <row r="301">
          <cell r="A301">
            <v>890905198</v>
          </cell>
          <cell r="B301" t="str">
            <v>HOSPITAL SANTA MARIA ANTIOQUIA</v>
          </cell>
        </row>
        <row r="302">
          <cell r="A302">
            <v>890907241</v>
          </cell>
          <cell r="B302" t="str">
            <v>ESE HOSPITAL LA MERCED</v>
          </cell>
        </row>
        <row r="303">
          <cell r="A303">
            <v>890907254</v>
          </cell>
          <cell r="B303" t="str">
            <v>E.S.E HOSP. SAN JUAN DE DIOS DE RIONEGRO</v>
          </cell>
        </row>
        <row r="304">
          <cell r="A304">
            <v>890911816</v>
          </cell>
          <cell r="B304" t="str">
            <v>CLINICA MEDELLIN S.A</v>
          </cell>
        </row>
        <row r="305">
          <cell r="A305">
            <v>890933408</v>
          </cell>
          <cell r="B305" t="str">
            <v>CLINICA OFTALMOLOGICA DE ANTIOQUIA S.A CLOFAN S.A</v>
          </cell>
        </row>
        <row r="306">
          <cell r="A306">
            <v>890939936</v>
          </cell>
          <cell r="B306" t="str">
            <v>SOCIEDAD MEDICA RIONEGRO S.A. SOMER S.A.</v>
          </cell>
        </row>
        <row r="307">
          <cell r="A307">
            <v>890980003</v>
          </cell>
          <cell r="B307" t="str">
            <v>EMPRESA SOCIAL DEL ESTADO SAN JUAN DE DIOS DE SONSON</v>
          </cell>
        </row>
        <row r="308">
          <cell r="A308">
            <v>890980040</v>
          </cell>
          <cell r="B308" t="str">
            <v>UNIVERSIDAD DE ANTIOQUIA</v>
          </cell>
        </row>
        <row r="309">
          <cell r="A309">
            <v>890980752</v>
          </cell>
          <cell r="B309" t="str">
            <v xml:space="preserve">ESE HOSPITAL SAN JUAN DE DIOS </v>
          </cell>
        </row>
        <row r="310">
          <cell r="A310">
            <v>890980840</v>
          </cell>
          <cell r="B310" t="str">
            <v>ESE HOSPITAL SAN JUAN DE DIOS - ITUANGO</v>
          </cell>
        </row>
        <row r="311">
          <cell r="A311">
            <v>890980971</v>
          </cell>
          <cell r="B311" t="str">
            <v>EMPRESA SOCIAL DEL ESTADO IVAN RESTREPO</v>
          </cell>
        </row>
        <row r="312">
          <cell r="A312">
            <v>890981374</v>
          </cell>
          <cell r="B312" t="str">
            <v>FUNDACION INSTITUTO NEUROLOGICO DE COLOM</v>
          </cell>
        </row>
        <row r="313">
          <cell r="A313">
            <v>890985703</v>
          </cell>
          <cell r="B313" t="str">
            <v>ESE HOSPITAL MARCO FIDEL SUAREZ</v>
          </cell>
        </row>
        <row r="314">
          <cell r="A314">
            <v>891079999</v>
          </cell>
          <cell r="B314" t="str">
            <v>ESE HOSP. SAN JERONIMO DE MONTERIA</v>
          </cell>
        </row>
        <row r="315">
          <cell r="A315">
            <v>891103968</v>
          </cell>
          <cell r="B315" t="str">
            <v>EMPRESA SOCIAL DEL ESTADO HOSPITAL MARIA</v>
          </cell>
        </row>
        <row r="316">
          <cell r="A316">
            <v>891180026</v>
          </cell>
          <cell r="B316" t="str">
            <v>HOSPITAL DEPTAL SAN VICENTE DE PAUL GARZON</v>
          </cell>
        </row>
        <row r="317">
          <cell r="A317">
            <v>891180039</v>
          </cell>
          <cell r="B317" t="str">
            <v>ESE HOSPITAL DEL ROSARIO</v>
          </cell>
        </row>
        <row r="318">
          <cell r="A318">
            <v>891180098</v>
          </cell>
          <cell r="B318" t="str">
            <v>HOSPITAL DEPTAL MARIA INMACULADA E.S.E</v>
          </cell>
        </row>
        <row r="319">
          <cell r="A319">
            <v>891180113</v>
          </cell>
          <cell r="B319" t="str">
            <v>ESE HOSPITAL ARSENIO REPIZO VANEGAS</v>
          </cell>
        </row>
        <row r="320">
          <cell r="A320">
            <v>891180117</v>
          </cell>
          <cell r="B320" t="str">
            <v>E.S.E HOSPITAL DEPARTAMENTAL SAN ANTONIO</v>
          </cell>
        </row>
        <row r="321">
          <cell r="A321">
            <v>891180134</v>
          </cell>
          <cell r="B321" t="str">
            <v>HOSPITAL DEPARTAMENTAL DE PITALITO</v>
          </cell>
        </row>
        <row r="322">
          <cell r="A322">
            <v>891180190</v>
          </cell>
          <cell r="B322" t="str">
            <v>E.S.E. HOSPITAL NUESTRA SEÑORA DE FATIMA</v>
          </cell>
        </row>
        <row r="323">
          <cell r="A323">
            <v>891180268</v>
          </cell>
          <cell r="B323" t="str">
            <v>HOSPITAL UNIVERSITARIO HERNANDO MONCALEA</v>
          </cell>
        </row>
        <row r="324">
          <cell r="A324">
            <v>891200032</v>
          </cell>
          <cell r="B324" t="str">
            <v>CLINICA NUESTRA SENORA DE FATIMA S. A. (PASTO-NAR)</v>
          </cell>
        </row>
        <row r="325">
          <cell r="A325">
            <v>891200209</v>
          </cell>
          <cell r="B325" t="str">
            <v>FUNDACION HOSPITAL SAN PEDRO</v>
          </cell>
        </row>
        <row r="326">
          <cell r="A326">
            <v>891200240</v>
          </cell>
          <cell r="B326" t="str">
            <v>ESE HOSPITAL INFANTIL LOS ANGELES DE PASTO</v>
          </cell>
        </row>
        <row r="327">
          <cell r="A327">
            <v>891200248</v>
          </cell>
          <cell r="B327" t="str">
            <v>ESE HOSPITAL CLARITA SANTOS DE SANDONA</v>
          </cell>
        </row>
        <row r="328">
          <cell r="A328">
            <v>891200445</v>
          </cell>
          <cell r="B328" t="str">
            <v>E.S.E. HOSPITAL SAN ANTONIO DE BARBACOAS</v>
          </cell>
        </row>
        <row r="329">
          <cell r="A329">
            <v>891200528</v>
          </cell>
          <cell r="B329" t="str">
            <v>HOSP DEPTAL DE NARIÑO (PASTO)</v>
          </cell>
        </row>
        <row r="330">
          <cell r="A330">
            <v>891200543</v>
          </cell>
          <cell r="B330" t="str">
            <v>HOSPITAL SAN CARLOS SAN PABLO</v>
          </cell>
        </row>
        <row r="331">
          <cell r="A331">
            <v>891200622</v>
          </cell>
          <cell r="B331" t="str">
            <v>ESE HOSPITAL LORENCITA VILLEGAS DE SANTOS</v>
          </cell>
        </row>
        <row r="332">
          <cell r="A332">
            <v>891200679</v>
          </cell>
          <cell r="B332" t="str">
            <v>E.S.E HOSPITAL JOSE MARIA HERNANDEZ</v>
          </cell>
        </row>
        <row r="333">
          <cell r="A333">
            <v>891200952</v>
          </cell>
          <cell r="B333" t="str">
            <v>HOSPITAL REGIONAL EDUARDO SANTOS (NARINO)</v>
          </cell>
        </row>
        <row r="334">
          <cell r="A334">
            <v>891201410</v>
          </cell>
          <cell r="B334" t="str">
            <v xml:space="preserve">ESE HOSPITAL EL BUEN SAMARITANO LA CRUZ </v>
          </cell>
        </row>
        <row r="335">
          <cell r="A335">
            <v>891300047</v>
          </cell>
          <cell r="B335" t="str">
            <v>CLINICA PALMIRA S.A</v>
          </cell>
        </row>
        <row r="336">
          <cell r="A336">
            <v>891301121</v>
          </cell>
          <cell r="B336" t="str">
            <v>HOSPITAL SAN ROQUE E.S.E (PRADERA)</v>
          </cell>
        </row>
        <row r="337">
          <cell r="A337">
            <v>891301447</v>
          </cell>
          <cell r="B337" t="str">
            <v>HOSPITAL ULPIANO TASCON QUINTERO E.S.E</v>
          </cell>
        </row>
        <row r="338">
          <cell r="A338">
            <v>891380046</v>
          </cell>
          <cell r="B338" t="str">
            <v>HOSPITAL SAN ROQUE (GUACARI)</v>
          </cell>
        </row>
        <row r="339">
          <cell r="A339">
            <v>891380054</v>
          </cell>
          <cell r="B339" t="str">
            <v>FUNDACION HOSPITAL SAN JOSE (BUGA)</v>
          </cell>
        </row>
        <row r="340">
          <cell r="A340">
            <v>891380055</v>
          </cell>
          <cell r="B340" t="str">
            <v>HOSPITAL BENJAMIN BARNEY</v>
          </cell>
        </row>
        <row r="341">
          <cell r="A341">
            <v>891380070</v>
          </cell>
          <cell r="B341" t="str">
            <v>HOSPITAL DEL ROSARIO (GINEBRA)</v>
          </cell>
        </row>
        <row r="342">
          <cell r="A342">
            <v>891380103</v>
          </cell>
          <cell r="B342" t="str">
            <v>HOSPITAL SAN RAFAEL (CERRITO)</v>
          </cell>
        </row>
        <row r="343">
          <cell r="A343">
            <v>891380184</v>
          </cell>
          <cell r="B343" t="str">
            <v>HOSPITAL LOCAL CANDELARIA</v>
          </cell>
        </row>
        <row r="344">
          <cell r="A344">
            <v>891401643</v>
          </cell>
          <cell r="B344" t="str">
            <v>HOSPITAL SAN PEDRO Y SAN PABLO (RISARALD</v>
          </cell>
        </row>
        <row r="345">
          <cell r="A345">
            <v>891408918</v>
          </cell>
          <cell r="B345" t="str">
            <v>E.S.E HOSPITAL SAN JOSE BELEN DE UMBRIA</v>
          </cell>
        </row>
        <row r="346">
          <cell r="A346">
            <v>891409981</v>
          </cell>
          <cell r="B346" t="str">
            <v>CLINICA LOS ROSALES (PEREIRA)</v>
          </cell>
        </row>
        <row r="347">
          <cell r="A347">
            <v>891410661</v>
          </cell>
          <cell r="B347" t="str">
            <v>E.S.E. HOSPITAL SANTA ANA</v>
          </cell>
        </row>
        <row r="348">
          <cell r="A348">
            <v>891411663</v>
          </cell>
          <cell r="B348" t="str">
            <v>HOSPITAL SANTA MONICA E.S.E</v>
          </cell>
        </row>
        <row r="349">
          <cell r="A349">
            <v>891480000</v>
          </cell>
          <cell r="B349" t="str">
            <v>COMFAMILIAR RISARALDA</v>
          </cell>
        </row>
        <row r="350">
          <cell r="A350">
            <v>891480036</v>
          </cell>
          <cell r="B350" t="str">
            <v>E.S.E. HOSPITAL SAN VICENTE DE PAUL DE S</v>
          </cell>
        </row>
        <row r="351">
          <cell r="A351">
            <v>891500084</v>
          </cell>
          <cell r="B351" t="str">
            <v>HOSPITAL FRANCISCO DE PAULA SANTANDER</v>
          </cell>
        </row>
        <row r="352">
          <cell r="A352">
            <v>891500182</v>
          </cell>
          <cell r="B352" t="str">
            <v>CAJA DE COMPENSACION FAMILIAR COMFACAUCA</v>
          </cell>
        </row>
        <row r="353">
          <cell r="A353">
            <v>891500736</v>
          </cell>
          <cell r="B353" t="str">
            <v>HOSPITAL NIVEL I EL BORDO E.S.E</v>
          </cell>
        </row>
        <row r="354">
          <cell r="A354">
            <v>891501104</v>
          </cell>
          <cell r="B354" t="str">
            <v>HOSPITAL NIVEL I EL TAMBO CAUCA E.S.E</v>
          </cell>
        </row>
        <row r="355">
          <cell r="A355">
            <v>891501676</v>
          </cell>
          <cell r="B355" t="str">
            <v>HOSPITAL SUSANA LOPEZ DE VALENCIA E.S.E</v>
          </cell>
        </row>
        <row r="356">
          <cell r="A356">
            <v>891502077</v>
          </cell>
          <cell r="B356" t="str">
            <v>OPTICA CANADA LTDA</v>
          </cell>
        </row>
        <row r="357">
          <cell r="A357">
            <v>891502393</v>
          </cell>
          <cell r="B357" t="str">
            <v>FUNDACION ANGELITOS</v>
          </cell>
        </row>
        <row r="358">
          <cell r="A358">
            <v>891580002</v>
          </cell>
          <cell r="B358" t="str">
            <v>HOSPITAL UNIVERS SAN JOSE DE POPAYAN E.S.E</v>
          </cell>
        </row>
        <row r="359">
          <cell r="A359">
            <v>891701664</v>
          </cell>
          <cell r="B359" t="str">
            <v>CLINICA DEL PRADO (SANTA MARTA)</v>
          </cell>
        </row>
        <row r="360">
          <cell r="A360">
            <v>891800231</v>
          </cell>
          <cell r="B360" t="str">
            <v>ESE  HOSPITAL SAN RAFAEL TUNJA</v>
          </cell>
        </row>
        <row r="361">
          <cell r="A361">
            <v>891800395</v>
          </cell>
          <cell r="B361" t="str">
            <v>HOSPITAL REGIONAL DE MONIQUIRA ESE</v>
          </cell>
        </row>
        <row r="362">
          <cell r="A362">
            <v>891800906</v>
          </cell>
          <cell r="B362" t="str">
            <v>E.S.E SAN FRANCISCO DE VILLA DE LEYVA</v>
          </cell>
        </row>
        <row r="363">
          <cell r="A363">
            <v>891855029</v>
          </cell>
          <cell r="B363" t="str">
            <v>HOSPITAL DE YOPAL ESE</v>
          </cell>
        </row>
        <row r="364">
          <cell r="A364">
            <v>891855209</v>
          </cell>
          <cell r="B364" t="str">
            <v>ESE HOSPITAL SAN VICENTE DE PAUL PAIPA</v>
          </cell>
        </row>
        <row r="365">
          <cell r="A365">
            <v>891855438</v>
          </cell>
          <cell r="B365" t="str">
            <v>EMPRESA SOCIAL DEL ESTADO HOSPITAL REGIO</v>
          </cell>
        </row>
        <row r="366">
          <cell r="A366">
            <v>891900343</v>
          </cell>
          <cell r="B366" t="str">
            <v>HOSPITAL DPTAL SAN ANTONIO (ROLDANILLO)</v>
          </cell>
        </row>
        <row r="367">
          <cell r="A367">
            <v>891900356</v>
          </cell>
          <cell r="B367" t="str">
            <v>HOSPITAL GENERAL SANTANDER (CAICEDONIA)</v>
          </cell>
        </row>
        <row r="368">
          <cell r="A368">
            <v>891900361</v>
          </cell>
          <cell r="B368" t="str">
            <v>HOSPITAL SAGRADA FAMILIA (TORO)</v>
          </cell>
        </row>
        <row r="369">
          <cell r="A369">
            <v>891900367</v>
          </cell>
          <cell r="B369" t="str">
            <v>HOSPITAL GONZALO CONTRERAS (LA UNION)</v>
          </cell>
        </row>
        <row r="370">
          <cell r="A370">
            <v>891900390</v>
          </cell>
          <cell r="B370" t="str">
            <v>HOSPITAL DPTAL SAN VICENTE DE FERRER (ANDALUCIA)</v>
          </cell>
        </row>
        <row r="371">
          <cell r="A371">
            <v>891900414</v>
          </cell>
          <cell r="B371" t="str">
            <v>HOSPITAL SANTA ANA (BOLIVAR)</v>
          </cell>
        </row>
        <row r="372">
          <cell r="A372">
            <v>891900438</v>
          </cell>
          <cell r="B372" t="str">
            <v>HOSPITAL SAN VICENTE DE PAUL ESE-ALCALA</v>
          </cell>
        </row>
        <row r="373">
          <cell r="A373">
            <v>891900441</v>
          </cell>
          <cell r="B373" t="str">
            <v>HOSPITAL SAN RAFAEL (ZARZAL)</v>
          </cell>
        </row>
        <row r="374">
          <cell r="A374">
            <v>891900446</v>
          </cell>
          <cell r="B374" t="str">
            <v>HOSPITAL SANTA ANA DE LOS CABALLEROS (AN</v>
          </cell>
        </row>
        <row r="375">
          <cell r="A375">
            <v>891900481</v>
          </cell>
          <cell r="B375" t="str">
            <v>HOSPITAL NUESTRA SENORA DE LOS SANTOS (L</v>
          </cell>
        </row>
        <row r="376">
          <cell r="A376">
            <v>891900650</v>
          </cell>
          <cell r="B376" t="str">
            <v>HOSPITAL SAN BERNABE E.S.E.</v>
          </cell>
        </row>
        <row r="377">
          <cell r="A377">
            <v>891900732</v>
          </cell>
          <cell r="B377" t="str">
            <v>HOSPITAL KENNEDY</v>
          </cell>
        </row>
        <row r="378">
          <cell r="A378">
            <v>891900887</v>
          </cell>
          <cell r="B378" t="str">
            <v>HOSPITAL SANTA CATALINA (EL CAIRO)</v>
          </cell>
        </row>
        <row r="379">
          <cell r="A379">
            <v>891901041</v>
          </cell>
          <cell r="B379" t="str">
            <v>HOSPITAL LOCAL DE OBANDO</v>
          </cell>
        </row>
        <row r="380">
          <cell r="A380">
            <v>891901061</v>
          </cell>
          <cell r="B380" t="str">
            <v>HOSPITAL SAN NICOLAS (VERSALLES)</v>
          </cell>
        </row>
        <row r="381">
          <cell r="A381">
            <v>891901101</v>
          </cell>
          <cell r="B381" t="str">
            <v>HOSPITAL PIO XII E.S.E (ARGELIA)</v>
          </cell>
        </row>
        <row r="382">
          <cell r="A382">
            <v>891901123</v>
          </cell>
          <cell r="B382" t="str">
            <v>HOSPITAL SANTA CRUZ E.S.E (TRUJILLO)</v>
          </cell>
        </row>
        <row r="383">
          <cell r="A383">
            <v>891901158</v>
          </cell>
          <cell r="B383" t="str">
            <v>HOSPITAL TOMAS URIBE URIBE</v>
          </cell>
        </row>
        <row r="384">
          <cell r="A384">
            <v>891901296</v>
          </cell>
          <cell r="B384" t="str">
            <v>HOSPITAL SANTA LUCIA ESE DE EL DOVIO VAL</v>
          </cell>
        </row>
        <row r="385">
          <cell r="A385">
            <v>891901745</v>
          </cell>
          <cell r="B385" t="str">
            <v>ESE HOSPITAL SAN JOSE (RESTREPO)</v>
          </cell>
        </row>
        <row r="386">
          <cell r="A386">
            <v>892000501</v>
          </cell>
          <cell r="B386" t="str">
            <v>HOSPITAL DEPARTAMENTAL DE VILLAVICENCIO</v>
          </cell>
        </row>
        <row r="387">
          <cell r="A387">
            <v>892115009</v>
          </cell>
          <cell r="B387" t="str">
            <v>ESE HOSPITAL NUESTRA SEÑORA DE LOS REMED</v>
          </cell>
        </row>
        <row r="388">
          <cell r="A388">
            <v>892300445</v>
          </cell>
          <cell r="B388" t="str">
            <v>HOPSITAL JOSE DAVID PADILLA</v>
          </cell>
        </row>
        <row r="389">
          <cell r="A389">
            <v>892399994</v>
          </cell>
          <cell r="B389" t="str">
            <v>HOSPITAL ROSARIO PUMAREJO DE LOPEZ - EMP</v>
          </cell>
        </row>
        <row r="390">
          <cell r="A390">
            <v>899999032</v>
          </cell>
          <cell r="B390" t="str">
            <v>HOSPITAL LA SAMARITANA</v>
          </cell>
        </row>
        <row r="391">
          <cell r="A391">
            <v>899999151</v>
          </cell>
          <cell r="B391" t="str">
            <v>E.S.E HOSPITAL SAN RAFAEL DE FACATATIVA</v>
          </cell>
        </row>
        <row r="392">
          <cell r="A392">
            <v>899999156</v>
          </cell>
          <cell r="B392" t="str">
            <v>E.S.E. HOSPITAL SAN ANTONIO CHIA</v>
          </cell>
        </row>
        <row r="393">
          <cell r="A393">
            <v>899999158</v>
          </cell>
          <cell r="B393" t="str">
            <v>ESE HOSPITAL SAN ANTONIO DE SESQUILE</v>
          </cell>
        </row>
        <row r="394">
          <cell r="A394">
            <v>900004059</v>
          </cell>
          <cell r="B394" t="str">
            <v>HOSPITAL DE CASTILLA LA NUEVA ESE</v>
          </cell>
        </row>
        <row r="395">
          <cell r="A395">
            <v>900006037</v>
          </cell>
          <cell r="B395" t="str">
            <v>HOSPITAL UNIVERSITARIO DE SANTANDER</v>
          </cell>
        </row>
        <row r="396">
          <cell r="A396">
            <v>900006719</v>
          </cell>
          <cell r="B396" t="str">
            <v>ONCOLOGOS ASOCIADOS DEL CAUCA- ONASCA</v>
          </cell>
        </row>
        <row r="397">
          <cell r="A397">
            <v>900008328</v>
          </cell>
          <cell r="B397" t="str">
            <v xml:space="preserve">CLINICA INTEGRAL DE EMERGENCIAS LAURA </v>
          </cell>
        </row>
        <row r="398">
          <cell r="A398">
            <v>900014785</v>
          </cell>
          <cell r="B398" t="str">
            <v>SERVIMEDIC QUIRON LTDA</v>
          </cell>
        </row>
        <row r="399">
          <cell r="A399">
            <v>900017697</v>
          </cell>
          <cell r="B399" t="str">
            <v>SERVICIOS INTEGRALES EN SALUD FISIOCENTE</v>
          </cell>
        </row>
        <row r="400">
          <cell r="A400">
            <v>900023605</v>
          </cell>
          <cell r="B400" t="str">
            <v>GENOMIC S.A.S</v>
          </cell>
        </row>
        <row r="401">
          <cell r="A401">
            <v>900032539</v>
          </cell>
          <cell r="B401" t="str">
            <v>SENTIR FISIOTERAPIA AVANZADA LTDA</v>
          </cell>
        </row>
        <row r="402">
          <cell r="A402">
            <v>900034438</v>
          </cell>
          <cell r="B402" t="str">
            <v>FUNDACION PARA EL SERVICIO INTEGRAL DE ATENCION</v>
          </cell>
        </row>
        <row r="403">
          <cell r="A403">
            <v>900036063</v>
          </cell>
          <cell r="B403" t="str">
            <v>LUNGAVITA S.A.</v>
          </cell>
        </row>
        <row r="404">
          <cell r="A404">
            <v>900042103</v>
          </cell>
          <cell r="B404" t="str">
            <v>EMPRESA SOCIAL DEL ESTADO HOSP. UNIVERSITARIO</v>
          </cell>
        </row>
        <row r="405">
          <cell r="A405">
            <v>900052148</v>
          </cell>
          <cell r="B405" t="str">
            <v xml:space="preserve"> EMPRESA SOCIAL DEL ESTADO TORIBIO CAUCA</v>
          </cell>
        </row>
        <row r="406">
          <cell r="A406">
            <v>900066347</v>
          </cell>
          <cell r="B406" t="str">
            <v>ESE HOSPITAL DE SAN GIL</v>
          </cell>
        </row>
        <row r="407">
          <cell r="A407">
            <v>900076101</v>
          </cell>
          <cell r="B407" t="str">
            <v>FUNDACION CENTRO TERAPEUTICO IMPRONTA IPS</v>
          </cell>
        </row>
        <row r="408">
          <cell r="A408">
            <v>900088052</v>
          </cell>
          <cell r="B408" t="str">
            <v>MEDICAL GROUP LTDA (MG)</v>
          </cell>
        </row>
        <row r="409">
          <cell r="A409">
            <v>900091143</v>
          </cell>
          <cell r="B409" t="str">
            <v>EMPRESA SOCIAL DEL ESTADO PASTO SALUD</v>
          </cell>
        </row>
        <row r="410">
          <cell r="A410">
            <v>900094053</v>
          </cell>
          <cell r="B410" t="str">
            <v>MULTIAYUDAS ORTOPEDICAS</v>
          </cell>
        </row>
        <row r="411">
          <cell r="A411">
            <v>900104628</v>
          </cell>
          <cell r="B411" t="str">
            <v>FUNDACION AMADEUS</v>
          </cell>
        </row>
        <row r="412">
          <cell r="A412">
            <v>900116192</v>
          </cell>
          <cell r="B412" t="str">
            <v>FUNDACION FAMI</v>
          </cell>
        </row>
        <row r="413">
          <cell r="A413">
            <v>900121152</v>
          </cell>
          <cell r="B413" t="str">
            <v>HOSPITAL RICAURTE EMPRESA SOCIAL DEL EST</v>
          </cell>
        </row>
        <row r="414">
          <cell r="A414">
            <v>900122524</v>
          </cell>
          <cell r="B414" t="str">
            <v>CENTRO DE SALUD MUNICIPAL CARTAGO</v>
          </cell>
        </row>
        <row r="415">
          <cell r="A415">
            <v>900126658</v>
          </cell>
          <cell r="B415" t="str">
            <v>FISIOCENTER CANDELARIA LTDA</v>
          </cell>
        </row>
        <row r="416">
          <cell r="A416">
            <v>900127211</v>
          </cell>
          <cell r="B416" t="str">
            <v>E.S.E. CENTRO HOSPITAL SAN JUAN BAUTISTA</v>
          </cell>
        </row>
        <row r="417">
          <cell r="A417">
            <v>900127525</v>
          </cell>
          <cell r="B417" t="str">
            <v>CICLO VITAL COLOMBIA LIMITADA</v>
          </cell>
        </row>
        <row r="418">
          <cell r="A418">
            <v>900135676</v>
          </cell>
          <cell r="B418" t="str">
            <v>E.S.E CENTRO DE SALUD SAN MIGUEL</v>
          </cell>
        </row>
        <row r="419">
          <cell r="A419">
            <v>900142579</v>
          </cell>
          <cell r="B419" t="str">
            <v>E.S.E. CENTRO DE SALUD VIRGEN DE LOURDES</v>
          </cell>
        </row>
        <row r="420">
          <cell r="A420">
            <v>900142999</v>
          </cell>
          <cell r="B420" t="str">
            <v>E.S.E SANTIAGO APOSTOL</v>
          </cell>
        </row>
        <row r="421">
          <cell r="A421">
            <v>900145572</v>
          </cell>
          <cell r="B421" t="str">
            <v>EMPRESA SOCIAL DEL ESTADO ESE SUR- ORIENTE</v>
          </cell>
        </row>
        <row r="422">
          <cell r="A422">
            <v>900145579</v>
          </cell>
          <cell r="B422" t="str">
            <v>EMPRESA SOCIAL DEL ESTADO POPAYAN E.S.E</v>
          </cell>
        </row>
        <row r="423">
          <cell r="A423">
            <v>900145581</v>
          </cell>
          <cell r="B423" t="str">
            <v>EMPRESA SOCIAL DEL ESTADO E.S.E. CENTRO</v>
          </cell>
        </row>
        <row r="424">
          <cell r="A424">
            <v>900145585</v>
          </cell>
          <cell r="B424" t="str">
            <v>EMPRESA SOCIAL DEL ESTADO ORIENTE(POPAYAN)</v>
          </cell>
        </row>
        <row r="425">
          <cell r="A425">
            <v>900145588</v>
          </cell>
          <cell r="B425" t="str">
            <v>EMPRESA SOCIAL D EL ESTADO</v>
          </cell>
        </row>
        <row r="426">
          <cell r="A426">
            <v>900145767</v>
          </cell>
          <cell r="B426" t="str">
            <v>E.S.E SUR OCCIDENTE (FLORENCIA CAQUETA)</v>
          </cell>
        </row>
        <row r="427">
          <cell r="A427">
            <v>900146006</v>
          </cell>
          <cell r="B427" t="str">
            <v>EMPRESA SOCIAL DEL ESTADO ESE NORTE 2 (CALOTO)</v>
          </cell>
        </row>
        <row r="428">
          <cell r="A428">
            <v>900146010</v>
          </cell>
          <cell r="B428" t="str">
            <v>EMPRESA SOCIAL DEL ESTADO NORTE 1 E.S.E</v>
          </cell>
        </row>
        <row r="429">
          <cell r="A429">
            <v>900146012</v>
          </cell>
          <cell r="B429" t="str">
            <v>EMPRESA SOCIAL DEL ESTADO GUAPI ESE</v>
          </cell>
        </row>
        <row r="430">
          <cell r="A430">
            <v>900146438</v>
          </cell>
          <cell r="B430" t="str">
            <v>EMPRESA SOCIAL DEL ESTADO NORTE 3 E.S.E</v>
          </cell>
        </row>
        <row r="431">
          <cell r="A431">
            <v>900146471</v>
          </cell>
          <cell r="B431" t="str">
            <v>EMPRESA SOCIAL DEL ESTADO CENTRO 2 E.S.E</v>
          </cell>
        </row>
        <row r="432">
          <cell r="A432">
            <v>900146633</v>
          </cell>
          <cell r="B432" t="str">
            <v>UNIDAD VASCULAR LTDA</v>
          </cell>
        </row>
        <row r="433">
          <cell r="A433">
            <v>900148894</v>
          </cell>
          <cell r="B433" t="str">
            <v>UNIDAD CARDIOLOGICA LTDA</v>
          </cell>
        </row>
        <row r="434">
          <cell r="A434">
            <v>900149596</v>
          </cell>
          <cell r="B434" t="str">
            <v>ASISFARMA</v>
          </cell>
        </row>
        <row r="435">
          <cell r="A435">
            <v>900169638</v>
          </cell>
          <cell r="B435" t="str">
            <v>MEDICINA INTEGRAL EN CASA COLOMBIA LTDA</v>
          </cell>
        </row>
        <row r="436">
          <cell r="A436">
            <v>900177280</v>
          </cell>
          <cell r="B436" t="str">
            <v xml:space="preserve">DIAGNOSTICO Y REHABILITACION VASCULAR LT          </v>
          </cell>
        </row>
        <row r="437">
          <cell r="A437">
            <v>900181082</v>
          </cell>
          <cell r="B437" t="str">
            <v>CENTRO CUBANO DE RESTAURACION FISICA NEU</v>
          </cell>
        </row>
        <row r="438">
          <cell r="A438">
            <v>900192678</v>
          </cell>
          <cell r="B438" t="str">
            <v>E.S.E. CENTRO DE SALUD NUESTRA SENORA DE</v>
          </cell>
        </row>
        <row r="439">
          <cell r="A439">
            <v>900193249</v>
          </cell>
          <cell r="B439" t="str">
            <v>FUNDACION YOLIMA</v>
          </cell>
        </row>
        <row r="440">
          <cell r="A440">
            <v>900196347</v>
          </cell>
          <cell r="B440" t="str">
            <v>E.S.E HOSPITAL LA DIVINA MISERICORDIA</v>
          </cell>
        </row>
        <row r="441">
          <cell r="A441">
            <v>900196366</v>
          </cell>
          <cell r="B441" t="str">
            <v>ESE HOSPITAL SAN ANTONIO DE PADUA SIMITI</v>
          </cell>
        </row>
        <row r="442">
          <cell r="A442">
            <v>900196862</v>
          </cell>
          <cell r="B442" t="str">
            <v>SOPORTE VITAL CALI S.A.S</v>
          </cell>
        </row>
        <row r="443">
          <cell r="A443">
            <v>900201470</v>
          </cell>
          <cell r="B443" t="str">
            <v>FUNDACION GRUPO DE APOYO</v>
          </cell>
        </row>
        <row r="444">
          <cell r="A444">
            <v>900206194</v>
          </cell>
          <cell r="B444" t="str">
            <v>CLINICA OFTALMOLOGICA DE PALMIRA</v>
          </cell>
        </row>
        <row r="445">
          <cell r="A445">
            <v>900210981</v>
          </cell>
          <cell r="B445" t="str">
            <v>CORPORACION HOSPITALARIA JUAN CIUDAD</v>
          </cell>
        </row>
        <row r="446">
          <cell r="A446">
            <v>900211351</v>
          </cell>
          <cell r="B446" t="str">
            <v>CENTRO OFTALMOL. Y CIR. PLASTICA DEL NTE</v>
          </cell>
        </row>
        <row r="447">
          <cell r="A447">
            <v>900211460</v>
          </cell>
          <cell r="B447" t="str">
            <v xml:space="preserve">E.S.E SOR TERESA ADELA </v>
          </cell>
        </row>
        <row r="448">
          <cell r="A448">
            <v>900225202</v>
          </cell>
          <cell r="B448" t="str">
            <v>CENTRO DE IMAGENES Y HEMODINAMIA CIMHE I</v>
          </cell>
        </row>
        <row r="449">
          <cell r="A449">
            <v>900228989</v>
          </cell>
          <cell r="B449" t="str">
            <v>CLINICA SANTA SOFIA DEL PACIFICO</v>
          </cell>
        </row>
        <row r="450">
          <cell r="A450">
            <v>900229849</v>
          </cell>
          <cell r="B450" t="str">
            <v>SER-SALUD CUERPO Y MENTE EN FORMA E.U</v>
          </cell>
        </row>
        <row r="451">
          <cell r="A451">
            <v>900237579</v>
          </cell>
          <cell r="B451" t="str">
            <v>CLINICA MED S.A</v>
          </cell>
        </row>
        <row r="452">
          <cell r="A452">
            <v>900242742</v>
          </cell>
          <cell r="B452" t="str">
            <v>FABILU LTDA - CLINICA COLOMBIA ES</v>
          </cell>
        </row>
        <row r="453">
          <cell r="A453">
            <v>900246144</v>
          </cell>
          <cell r="B453" t="str">
            <v>PEAZETA LIMITADA</v>
          </cell>
        </row>
        <row r="454">
          <cell r="A454">
            <v>900246577</v>
          </cell>
          <cell r="B454" t="str">
            <v xml:space="preserve">ATENCION MEDICO INMEDIATA DOMICILIARIA A          </v>
          </cell>
        </row>
        <row r="455">
          <cell r="A455">
            <v>900247128</v>
          </cell>
          <cell r="B455" t="str">
            <v>CENTRODONCIA CARTAGO E.U</v>
          </cell>
        </row>
        <row r="456">
          <cell r="A456">
            <v>900247710</v>
          </cell>
          <cell r="B456" t="str">
            <v>CLINICA DE OFTALMOLOGIA DE CARTAGO</v>
          </cell>
        </row>
        <row r="457">
          <cell r="A457">
            <v>900247752</v>
          </cell>
          <cell r="B457" t="str">
            <v>CENTRO ORTOPEDICO GOMEZ Y CIA LTDA</v>
          </cell>
        </row>
        <row r="458">
          <cell r="A458">
            <v>900249053</v>
          </cell>
          <cell r="B458" t="str">
            <v>UCI DEL RIO S.A</v>
          </cell>
        </row>
        <row r="459">
          <cell r="A459">
            <v>900249405</v>
          </cell>
          <cell r="B459" t="str">
            <v>IPS CLIN. ODONT.SERVISALUD EU</v>
          </cell>
        </row>
        <row r="460">
          <cell r="A460">
            <v>900249611</v>
          </cell>
          <cell r="B460" t="str">
            <v>CENTRO DE FISIOTERAPIA OLGA LUCIA URIBE</v>
          </cell>
        </row>
        <row r="461">
          <cell r="A461">
            <v>900249822</v>
          </cell>
          <cell r="B461" t="str">
            <v>OPTICA MEDICA BUGA E.U</v>
          </cell>
        </row>
        <row r="462">
          <cell r="A462">
            <v>900250156</v>
          </cell>
          <cell r="B462" t="str">
            <v>CENTRO MEDICO Y DE REHABILITACION E.U</v>
          </cell>
        </row>
        <row r="463">
          <cell r="A463">
            <v>900256351</v>
          </cell>
          <cell r="B463" t="str">
            <v>CENTRO DE FISIOTERAPIA Y REHABILITACION</v>
          </cell>
        </row>
        <row r="464">
          <cell r="A464">
            <v>900256612</v>
          </cell>
          <cell r="B464" t="str">
            <v>FEDI (PALMIRA)</v>
          </cell>
        </row>
        <row r="465">
          <cell r="A465">
            <v>900259678</v>
          </cell>
          <cell r="B465" t="str">
            <v>C.I.C LABORATORIO S.A.S</v>
          </cell>
        </row>
        <row r="466">
          <cell r="A466">
            <v>900261353</v>
          </cell>
          <cell r="B466" t="str">
            <v>FUNDACION HOSPITAL SAN VICENTE DE PAUL R</v>
          </cell>
        </row>
        <row r="467">
          <cell r="A467">
            <v>900268120</v>
          </cell>
          <cell r="B467" t="str">
            <v>SALUS GLOBAL PARTNERS GC S.A.S</v>
          </cell>
        </row>
        <row r="468">
          <cell r="A468">
            <v>900271888</v>
          </cell>
          <cell r="B468" t="str">
            <v>FUNDACION ALIANZA POR LA VIDA</v>
          </cell>
        </row>
        <row r="469">
          <cell r="A469">
            <v>900272000</v>
          </cell>
          <cell r="B469" t="str">
            <v>CENTRO DE EXCELENCIA MEDICA DEL VALLE DE</v>
          </cell>
        </row>
        <row r="470">
          <cell r="A470">
            <v>900278642</v>
          </cell>
          <cell r="B470" t="str">
            <v>AMBULANCIA SANTA RITA S.A.S</v>
          </cell>
        </row>
        <row r="471">
          <cell r="A471">
            <v>900279643</v>
          </cell>
          <cell r="B471" t="str">
            <v>EDUARDO BOLANOS IPS SAS</v>
          </cell>
        </row>
        <row r="472">
          <cell r="A472">
            <v>900279660</v>
          </cell>
          <cell r="B472" t="str">
            <v>NUEVO HOSPITAL BOCAGRANDE</v>
          </cell>
        </row>
        <row r="473">
          <cell r="A473">
            <v>900283014</v>
          </cell>
          <cell r="B473" t="str">
            <v>DIAGNOSTICO VITAL S.A.S</v>
          </cell>
        </row>
        <row r="474">
          <cell r="A474">
            <v>900283739</v>
          </cell>
          <cell r="B474" t="str">
            <v>SALUD VISUAL SANTA MARIA IPS S.A.S</v>
          </cell>
        </row>
        <row r="475">
          <cell r="A475">
            <v>900291155</v>
          </cell>
          <cell r="B475" t="str">
            <v>CLINICA DE FRACTURAS CAUCA SAS</v>
          </cell>
        </row>
        <row r="476">
          <cell r="A476">
            <v>900293837</v>
          </cell>
          <cell r="B476" t="str">
            <v>CENTRO MEDICO DE ATENCION NEUROLOGICA NE</v>
          </cell>
        </row>
        <row r="477">
          <cell r="A477">
            <v>900293923</v>
          </cell>
          <cell r="B477" t="str">
            <v xml:space="preserve">IPS ESPECIALIZADA </v>
          </cell>
        </row>
        <row r="478">
          <cell r="A478">
            <v>900300580</v>
          </cell>
          <cell r="B478" t="str">
            <v>SERVIAMBULANCIAS DEL PACIFICO LTDA</v>
          </cell>
        </row>
        <row r="479">
          <cell r="A479">
            <v>900301238</v>
          </cell>
          <cell r="B479" t="str">
            <v>BOSTON MEDICAL CARE SAS IPS</v>
          </cell>
        </row>
        <row r="480">
          <cell r="A480">
            <v>900303589</v>
          </cell>
          <cell r="B480" t="str">
            <v>CARDIOIMAGENES DEL CAUCA LTDA</v>
          </cell>
        </row>
        <row r="481">
          <cell r="A481">
            <v>900305031</v>
          </cell>
          <cell r="B481" t="str">
            <v>HOGAR SAN JUAN UNIDAD INTEGRAL DE ESTANCIA</v>
          </cell>
        </row>
        <row r="482">
          <cell r="A482">
            <v>900315104</v>
          </cell>
          <cell r="B482" t="str">
            <v>FUNDAR COLOMBIA</v>
          </cell>
        </row>
        <row r="483">
          <cell r="A483">
            <v>900324452</v>
          </cell>
          <cell r="B483" t="str">
            <v>FUNDACION ICOMSALUD IPS</v>
          </cell>
        </row>
        <row r="484">
          <cell r="A484">
            <v>900328323</v>
          </cell>
          <cell r="B484" t="str">
            <v>MIOCARDIO SAS</v>
          </cell>
        </row>
        <row r="485">
          <cell r="A485">
            <v>900328450</v>
          </cell>
          <cell r="B485" t="str">
            <v>APAES LTDA</v>
          </cell>
        </row>
        <row r="486">
          <cell r="A486">
            <v>900335691</v>
          </cell>
          <cell r="B486" t="str">
            <v xml:space="preserve">COMPAÑÍA OPERADORA CLINICA HISPANOAMERICANA </v>
          </cell>
        </row>
        <row r="487">
          <cell r="A487">
            <v>900336930</v>
          </cell>
          <cell r="B487" t="str">
            <v>COMPULAB SERVICIOS MEDICOS INTEGRALES S.</v>
          </cell>
        </row>
        <row r="488">
          <cell r="A488">
            <v>900349644</v>
          </cell>
          <cell r="B488" t="str">
            <v>VILLA ROBLEDO IPS</v>
          </cell>
        </row>
        <row r="489">
          <cell r="A489">
            <v>900355304</v>
          </cell>
          <cell r="B489" t="str">
            <v>HOME HEALTH SALUD EN CASA SAS IPS</v>
          </cell>
        </row>
        <row r="490">
          <cell r="A490">
            <v>900358852</v>
          </cell>
          <cell r="B490" t="str">
            <v>KAMEX FISIOTERAPIAS S.A.S</v>
          </cell>
        </row>
        <row r="491">
          <cell r="A491">
            <v>900358972</v>
          </cell>
          <cell r="B491" t="str">
            <v>GRUPO EMPRESARIAL URBE S.A.S  - DIGIMAGE</v>
          </cell>
        </row>
        <row r="492">
          <cell r="A492">
            <v>900363673</v>
          </cell>
          <cell r="B492" t="str">
            <v>SIENERGIA GLOBAL EN SALUD SAS</v>
          </cell>
        </row>
        <row r="493">
          <cell r="A493">
            <v>900369646</v>
          </cell>
          <cell r="B493" t="str">
            <v>LABOR MEDICA IPS</v>
          </cell>
        </row>
        <row r="494">
          <cell r="A494">
            <v>900373079</v>
          </cell>
          <cell r="B494" t="str">
            <v>FUNDACION REINA ISABEL</v>
          </cell>
        </row>
        <row r="495">
          <cell r="A495">
            <v>900377905</v>
          </cell>
          <cell r="B495" t="str">
            <v>OUTSOURCING FARMACEUTICO INTEGRAL S.A.S.</v>
          </cell>
        </row>
        <row r="496">
          <cell r="A496">
            <v>900383746</v>
          </cell>
          <cell r="B496" t="str">
            <v>BIENSA CENTRO DE ESPECIALISTAS</v>
          </cell>
        </row>
        <row r="497">
          <cell r="A497">
            <v>900392743</v>
          </cell>
          <cell r="B497" t="str">
            <v>CLINICA DE ARTRITIS TEMPRANA S.A.S</v>
          </cell>
        </row>
        <row r="498">
          <cell r="A498">
            <v>900407111</v>
          </cell>
          <cell r="B498" t="str">
            <v>GENCELL PHARMA S.A.S</v>
          </cell>
        </row>
        <row r="499">
          <cell r="A499">
            <v>900408220</v>
          </cell>
          <cell r="B499" t="str">
            <v>CLINICA NUEVA SAGRADO CORAZON</v>
          </cell>
        </row>
        <row r="500">
          <cell r="A500">
            <v>900418463</v>
          </cell>
          <cell r="B500" t="str">
            <v>CENTRO DE REHAB. FISICA Y RESP. MARIA DE</v>
          </cell>
        </row>
        <row r="501">
          <cell r="A501">
            <v>900422915</v>
          </cell>
          <cell r="B501" t="str">
            <v>TURISTICA DE VIAJES PROMOTORA DE TURISMO S.A.S</v>
          </cell>
        </row>
        <row r="502">
          <cell r="A502">
            <v>900425941</v>
          </cell>
          <cell r="B502" t="str">
            <v>SANTUARIO MEDICAL CENTER S.A.S</v>
          </cell>
        </row>
        <row r="503">
          <cell r="A503">
            <v>900428623</v>
          </cell>
          <cell r="B503" t="str">
            <v>AMBULANCIAS EMERMEDIC S.A.S</v>
          </cell>
        </row>
        <row r="504">
          <cell r="A504">
            <v>900435050</v>
          </cell>
          <cell r="B504" t="str">
            <v>FISIOSALUD CENTRO DE TERAPIAS INTEGRALES</v>
          </cell>
        </row>
        <row r="505">
          <cell r="A505">
            <v>900438792</v>
          </cell>
          <cell r="B505" t="str">
            <v>OPORTUNIDAD DE VIDA</v>
          </cell>
        </row>
        <row r="506">
          <cell r="A506">
            <v>900439346</v>
          </cell>
          <cell r="B506" t="str">
            <v>PRODUMEDIHOS S.A.S.</v>
          </cell>
        </row>
        <row r="507">
          <cell r="A507">
            <v>900442854</v>
          </cell>
          <cell r="B507" t="str">
            <v>IPS MEDIC GINEBRA S.A.S.</v>
          </cell>
        </row>
        <row r="508">
          <cell r="A508">
            <v>900442930</v>
          </cell>
          <cell r="B508" t="str">
            <v>DOLORMED CENTRO INTEGRAL EN MANEJO DE DO</v>
          </cell>
        </row>
        <row r="509">
          <cell r="A509">
            <v>900445827</v>
          </cell>
          <cell r="B509" t="str">
            <v>CENTRO ESPECIALIZADO EN NEUROREHABILITAC</v>
          </cell>
        </row>
        <row r="510">
          <cell r="A510">
            <v>900464965</v>
          </cell>
          <cell r="B510" t="str">
            <v>I.P.S CENTRO DE EXCELENCIA EN RIESGO INT</v>
          </cell>
        </row>
        <row r="511">
          <cell r="A511">
            <v>900472435</v>
          </cell>
          <cell r="B511" t="str">
            <v>CENTRO BIOMEDICO ZER INTEGRAL S.A.S.</v>
          </cell>
        </row>
        <row r="512">
          <cell r="A512">
            <v>900482449</v>
          </cell>
          <cell r="B512" t="str">
            <v>CENTRO INTEGRAL DE REHABILITACION NEUROL</v>
          </cell>
        </row>
        <row r="513">
          <cell r="A513">
            <v>900492323</v>
          </cell>
          <cell r="B513" t="str">
            <v>FIRE ASISTENCIA S.A</v>
          </cell>
        </row>
        <row r="514">
          <cell r="A514">
            <v>900494504</v>
          </cell>
          <cell r="B514" t="str">
            <v>CENTRO DE REHABILITACION INTEGRAL FISIOA</v>
          </cell>
        </row>
        <row r="515">
          <cell r="A515">
            <v>900496641</v>
          </cell>
          <cell r="B515" t="str">
            <v>CLINICOS PROGRAMAS DE ATENCION INTEGRAL</v>
          </cell>
        </row>
        <row r="516">
          <cell r="A516">
            <v>900512871</v>
          </cell>
          <cell r="B516" t="str">
            <v>SERVICIOS EN REHABILITACION Y ESPECIALIS</v>
          </cell>
        </row>
        <row r="517">
          <cell r="A517">
            <v>900526028</v>
          </cell>
          <cell r="B517" t="str">
            <v>ENDODIGESTIVOS SAS</v>
          </cell>
        </row>
        <row r="518">
          <cell r="A518">
            <v>900531216</v>
          </cell>
          <cell r="B518" t="str">
            <v>CONFIMED S.A.S. SERVICIOS MEDICOS CONFIA</v>
          </cell>
        </row>
        <row r="519">
          <cell r="A519">
            <v>900531606</v>
          </cell>
          <cell r="B519" t="str">
            <v>FOTOPRO COLOMBIA S.A.S</v>
          </cell>
        </row>
        <row r="520">
          <cell r="A520">
            <v>900535544</v>
          </cell>
          <cell r="B520" t="str">
            <v>PREMIER INVESMENT S.A.</v>
          </cell>
        </row>
        <row r="521">
          <cell r="A521">
            <v>900544826</v>
          </cell>
          <cell r="B521" t="str">
            <v>DOLPHIN MEDICAL Y CIA S.A.S</v>
          </cell>
        </row>
        <row r="522">
          <cell r="A522">
            <v>900552062</v>
          </cell>
          <cell r="B522" t="str">
            <v>NEUROKIDS CAUCA S.A.S</v>
          </cell>
        </row>
        <row r="523">
          <cell r="A523">
            <v>900582598</v>
          </cell>
          <cell r="B523" t="str">
            <v>ADMINISTRADORA CLINICA LA COLINA SAS</v>
          </cell>
        </row>
        <row r="524">
          <cell r="A524">
            <v>900585863</v>
          </cell>
          <cell r="B524" t="str">
            <v>ONCODERMA S.A.S</v>
          </cell>
        </row>
        <row r="525">
          <cell r="A525">
            <v>900589178</v>
          </cell>
          <cell r="B525" t="str">
            <v>REMY IPS</v>
          </cell>
        </row>
        <row r="526">
          <cell r="A526">
            <v>900595251</v>
          </cell>
          <cell r="B526" t="str">
            <v>CENTRO VILLA SOFI</v>
          </cell>
        </row>
        <row r="527">
          <cell r="A527">
            <v>900596827</v>
          </cell>
          <cell r="B527" t="str">
            <v>UCI NUESTRA SEÑORA DE FATIMA S.A.S</v>
          </cell>
        </row>
        <row r="528">
          <cell r="A528">
            <v>900598874</v>
          </cell>
          <cell r="B528" t="str">
            <v>OPTICA SANTA MARIA DG S.A.S</v>
          </cell>
        </row>
        <row r="529">
          <cell r="A529">
            <v>900611060</v>
          </cell>
          <cell r="B529" t="str">
            <v>CENEMED QUILICHAO-CENTRO DE ESPECIALISTA</v>
          </cell>
        </row>
        <row r="530">
          <cell r="A530">
            <v>900612531</v>
          </cell>
          <cell r="B530" t="str">
            <v>OPERADOR CLINICO HOSPIT. G-OCHO</v>
          </cell>
        </row>
        <row r="531">
          <cell r="A531">
            <v>900631361</v>
          </cell>
          <cell r="B531" t="str">
            <v>INVERSIONES MEDICAS VALLE SALUD SAS - CL</v>
          </cell>
        </row>
        <row r="532">
          <cell r="A532">
            <v>900653672</v>
          </cell>
          <cell r="B532" t="str">
            <v xml:space="preserve">UCI VALLE SAS </v>
          </cell>
        </row>
        <row r="533">
          <cell r="A533">
            <v>900659494</v>
          </cell>
          <cell r="B533" t="str">
            <v>FARMALATAM COLOMBIA SAS - FARMALISTO</v>
          </cell>
        </row>
        <row r="534">
          <cell r="A534">
            <v>900664569</v>
          </cell>
          <cell r="B534" t="str">
            <v>IPS CORMEDES S.A.S</v>
          </cell>
        </row>
        <row r="535">
          <cell r="A535">
            <v>900681146</v>
          </cell>
          <cell r="B535" t="str">
            <v>MEJOR SALUD DEL VALLE IPS SAS</v>
          </cell>
        </row>
        <row r="536">
          <cell r="A536">
            <v>900690521</v>
          </cell>
          <cell r="B536" t="str">
            <v>HOGAR GERIATRICO EL BUEN VIVIR S.A.S</v>
          </cell>
        </row>
        <row r="537">
          <cell r="A537">
            <v>900698537</v>
          </cell>
          <cell r="B537" t="str">
            <v>IPS H &amp; L SALUD S.A.S</v>
          </cell>
        </row>
        <row r="538">
          <cell r="A538">
            <v>900699086</v>
          </cell>
          <cell r="B538" t="str">
            <v>CLINICA PALMA REAL S.A.S</v>
          </cell>
        </row>
        <row r="539">
          <cell r="A539">
            <v>900762907</v>
          </cell>
          <cell r="B539" t="str">
            <v>DR JULIO HOOKER</v>
          </cell>
        </row>
        <row r="540">
          <cell r="A540">
            <v>900771349</v>
          </cell>
          <cell r="B540" t="str">
            <v>CLINICA DESA CALI</v>
          </cell>
        </row>
        <row r="541">
          <cell r="A541">
            <v>900807482</v>
          </cell>
          <cell r="B541" t="str">
            <v>E.S.E HOSPITAL DE LA VEGA</v>
          </cell>
        </row>
        <row r="542">
          <cell r="A542">
            <v>900813702</v>
          </cell>
          <cell r="B542" t="str">
            <v>IPS HENRY TELLEZ MARTINEZ S.A.S</v>
          </cell>
        </row>
        <row r="543">
          <cell r="A543">
            <v>900824186</v>
          </cell>
          <cell r="B543" t="str">
            <v>ORTOPEDICOS FUTURO COLOMBIA S.A.S</v>
          </cell>
        </row>
        <row r="544">
          <cell r="A544">
            <v>900826841</v>
          </cell>
          <cell r="B544" t="str">
            <v>MEDICINA Y TERAPIAS DOMICILIARIAS S.A.S</v>
          </cell>
        </row>
        <row r="545">
          <cell r="A545">
            <v>900836343</v>
          </cell>
          <cell r="B545" t="str">
            <v>CONSORCIO DESA</v>
          </cell>
        </row>
        <row r="546">
          <cell r="A546">
            <v>900848340</v>
          </cell>
          <cell r="B546" t="str">
            <v>CLÍNICA CENTRAL DEL QUINDIO</v>
          </cell>
        </row>
        <row r="547">
          <cell r="A547">
            <v>900850834</v>
          </cell>
          <cell r="B547" t="str">
            <v>CLINICA NUEVA DE CARTAGO</v>
          </cell>
        </row>
        <row r="548">
          <cell r="A548">
            <v>900891513</v>
          </cell>
          <cell r="B548" t="str">
            <v>CLINICA NUEVA RAFAEL URIBE URIBE SAS</v>
          </cell>
        </row>
        <row r="549">
          <cell r="A549">
            <v>900922290</v>
          </cell>
          <cell r="B549" t="str">
            <v>SALUD INTEGRA IPS S.A.S</v>
          </cell>
        </row>
        <row r="550">
          <cell r="A550">
            <v>900951033</v>
          </cell>
          <cell r="B550" t="str">
            <v>CLINICA CRISTO REY CALI S.A.S</v>
          </cell>
        </row>
        <row r="551">
          <cell r="A551">
            <v>900958564</v>
          </cell>
          <cell r="B551" t="str">
            <v>SUBRED INTEGRADA DE SERVICIOS DE SALUD S</v>
          </cell>
        </row>
        <row r="552">
          <cell r="A552">
            <v>900959048</v>
          </cell>
          <cell r="B552" t="str">
            <v>SUBRED INTEGRADA DE SERVICIOS DE SALUD</v>
          </cell>
        </row>
        <row r="553">
          <cell r="A553">
            <v>900959051</v>
          </cell>
          <cell r="B553" t="str">
            <v>SUBRED INTEGRADA DE SERVICIOS DE SALUD</v>
          </cell>
        </row>
        <row r="554">
          <cell r="A554">
            <v>900971006</v>
          </cell>
          <cell r="B554" t="str">
            <v xml:space="preserve">SUBRED INTEGRADA DE SERVICIOS DE SALUD </v>
          </cell>
        </row>
        <row r="555">
          <cell r="A555">
            <v>901023779</v>
          </cell>
          <cell r="B555" t="str">
            <v>IPS MANANTIAL DE VIDA S.A.S</v>
          </cell>
        </row>
        <row r="556">
          <cell r="A556">
            <v>901108114</v>
          </cell>
          <cell r="B556" t="str">
            <v>NUEVA ESE HOSPITAL DEPARTAMENTAL SAN FRA</v>
          </cell>
        </row>
        <row r="557">
          <cell r="A557">
            <v>901139193</v>
          </cell>
          <cell r="B557" t="str">
            <v>MIRED BARRANQUILLA IPS S.A.S.</v>
          </cell>
        </row>
        <row r="558">
          <cell r="A558">
            <v>901158187</v>
          </cell>
          <cell r="B558" t="str">
            <v>CLINICA NUEVA DE CALI S.A.S</v>
          </cell>
        </row>
        <row r="559">
          <cell r="A559">
            <v>10534733</v>
          </cell>
          <cell r="B559" t="str">
            <v>FREDDY ARTURO OROZCO GARCIA</v>
          </cell>
        </row>
        <row r="560">
          <cell r="A560">
            <v>16646484</v>
          </cell>
          <cell r="B560" t="str">
            <v>ELVIS REINERO RUIZ RUIZ</v>
          </cell>
        </row>
        <row r="561">
          <cell r="A561">
            <v>16927851</v>
          </cell>
          <cell r="B561" t="str">
            <v>ANDRES FELIPE CARVAJAL SAPULVEDA</v>
          </cell>
        </row>
        <row r="562">
          <cell r="A562">
            <v>70560382</v>
          </cell>
          <cell r="B562" t="str">
            <v>JUAN CARLOS ABAD LONDONO</v>
          </cell>
        </row>
        <row r="563">
          <cell r="A563">
            <v>800037979</v>
          </cell>
          <cell r="B563" t="str">
            <v>HOSPITAL LOCAL DE PUERTO LOPEZ ESE</v>
          </cell>
        </row>
        <row r="564">
          <cell r="A564">
            <v>811013792</v>
          </cell>
          <cell r="B564" t="str">
            <v>E.S.E. HOSPITAL ANTONIO ROLDAN BETANCUR</v>
          </cell>
        </row>
        <row r="565">
          <cell r="A565">
            <v>823001035</v>
          </cell>
          <cell r="B565" t="str">
            <v>ESE CENTRO DE SALUD SAN JOSE I NIVEL SAN</v>
          </cell>
        </row>
        <row r="566">
          <cell r="A566">
            <v>830025149</v>
          </cell>
          <cell r="B566" t="str">
            <v>MEDTRONIC COLOMBIA S.A</v>
          </cell>
        </row>
        <row r="567">
          <cell r="A567">
            <v>890000671</v>
          </cell>
          <cell r="B567" t="str">
            <v>HOSPITAL SAN VICENTE DE PAUL CIRCASIA</v>
          </cell>
        </row>
        <row r="568">
          <cell r="A568">
            <v>890212568</v>
          </cell>
          <cell r="B568" t="str">
            <v>FUNDACION CARDIOVASCULAR DE COLOMBIA</v>
          </cell>
        </row>
        <row r="569">
          <cell r="A569">
            <v>890982139</v>
          </cell>
          <cell r="B569" t="str">
            <v>EMPRESA SOCIAL DEL ESTADO HOSPITAL SAN L</v>
          </cell>
        </row>
        <row r="570">
          <cell r="A570">
            <v>892000264</v>
          </cell>
          <cell r="B570" t="str">
            <v>HOSPITAL MUNICIPAL DE ACACIAS ESE</v>
          </cell>
        </row>
        <row r="571">
          <cell r="A571">
            <v>900006221</v>
          </cell>
          <cell r="B571" t="str">
            <v>AMBULANCIAS AEREAS DE COLOMBIA S.A.S.</v>
          </cell>
        </row>
        <row r="572">
          <cell r="A572">
            <v>900196346</v>
          </cell>
          <cell r="B572" t="str">
            <v>E.S.E. HOSP. NUESTRA SEÑORA DEL CARMEN</v>
          </cell>
        </row>
        <row r="573">
          <cell r="A573">
            <v>900380599</v>
          </cell>
          <cell r="B573" t="str">
            <v>CENTRO DE ENDOSCOPIA DIGESTIVA DEL VALLE</v>
          </cell>
        </row>
        <row r="574">
          <cell r="A574">
            <v>900403508</v>
          </cell>
          <cell r="B574" t="str">
            <v>MASCAPACIDAD S.A.S</v>
          </cell>
        </row>
        <row r="575">
          <cell r="A575">
            <v>900759245</v>
          </cell>
          <cell r="B575" t="str">
            <v>CENTRO MEDICO INTEGRATIVO MANA S.A.S</v>
          </cell>
        </row>
        <row r="576">
          <cell r="A576">
            <v>800123106</v>
          </cell>
          <cell r="B576" t="str">
            <v>ESE HOSPITAL VENANCIO DIAZ DIAZ</v>
          </cell>
        </row>
        <row r="577">
          <cell r="A577">
            <v>830074184</v>
          </cell>
          <cell r="B577" t="str">
            <v>SALUDVIDA S.A EMPRESA PROMOTORA DE SALUD</v>
          </cell>
        </row>
        <row r="578">
          <cell r="A578">
            <v>860013874</v>
          </cell>
          <cell r="B578" t="str">
            <v>INSTITUTO ROOSEVELT</v>
          </cell>
        </row>
        <row r="579">
          <cell r="A579">
            <v>900166361</v>
          </cell>
          <cell r="B579" t="str">
            <v>EMPRESA SOCIAL DEL ESTADO CENTRO DE SALU</v>
          </cell>
        </row>
        <row r="580">
          <cell r="A580">
            <v>900923860</v>
          </cell>
          <cell r="B580" t="str">
            <v>UNIDAD GINECOOBSTETRICA DEL PACIFICO SAS</v>
          </cell>
        </row>
        <row r="581">
          <cell r="A581">
            <v>800228773</v>
          </cell>
          <cell r="B581" t="str">
            <v>COOPERATIVA DE TRABAJO ASOCIADO DE PROFE</v>
          </cell>
        </row>
        <row r="582">
          <cell r="A582">
            <v>800067515</v>
          </cell>
          <cell r="B582" t="str">
            <v>CLINICA LA MILAGROSA</v>
          </cell>
        </row>
        <row r="583">
          <cell r="A583">
            <v>824000450</v>
          </cell>
          <cell r="B583" t="str">
            <v>HOSPITAL SAN JUAN BOSCO E.S.E</v>
          </cell>
        </row>
        <row r="584">
          <cell r="A584">
            <v>846001669</v>
          </cell>
          <cell r="B584" t="str">
            <v>E.S.E. HOSPITAL ALCIDES JIMÉNEZ</v>
          </cell>
        </row>
        <row r="585">
          <cell r="A585">
            <v>860006745</v>
          </cell>
          <cell r="B585" t="str">
            <v>CLINICA PALERMO</v>
          </cell>
        </row>
        <row r="586">
          <cell r="A586">
            <v>860037592</v>
          </cell>
          <cell r="B586" t="str">
            <v>EMPRESA SOCIAL DEL ESTADO HOSPITAL SANTA</v>
          </cell>
        </row>
        <row r="587">
          <cell r="A587">
            <v>890907215</v>
          </cell>
          <cell r="B587" t="str">
            <v>ESE HOSPITAL SAN VICENTE DE PAUL</v>
          </cell>
        </row>
        <row r="588">
          <cell r="A588">
            <v>900067136</v>
          </cell>
          <cell r="B588" t="str">
            <v>E.S.E. HOSPITAL REGIONAL DE VELEZ</v>
          </cell>
        </row>
        <row r="589">
          <cell r="A589">
            <v>901023754</v>
          </cell>
          <cell r="B589" t="str">
            <v>DM DIAGNOSTICO MEDICO S.A.S</v>
          </cell>
        </row>
        <row r="590">
          <cell r="A590">
            <v>10542434</v>
          </cell>
          <cell r="B590" t="str">
            <v>JUAN CARLOS ARBOLEDA LOPEZ</v>
          </cell>
        </row>
        <row r="591">
          <cell r="A591">
            <v>860023878</v>
          </cell>
          <cell r="B591" t="str">
            <v>E.S.E HOSPITAL DIVINO SALVADOR DE SOPO</v>
          </cell>
        </row>
        <row r="592">
          <cell r="A592">
            <v>832002436</v>
          </cell>
          <cell r="B592" t="str">
            <v>ESE HOSPITAL PROFESOR JORGE CAVELIER -I-</v>
          </cell>
        </row>
        <row r="593">
          <cell r="A593">
            <v>890906347</v>
          </cell>
          <cell r="B593" t="str">
            <v>E.S.E. HOSPITAL MANUEL URIBE ANGEL</v>
          </cell>
        </row>
        <row r="594">
          <cell r="A594">
            <v>38869174</v>
          </cell>
          <cell r="B594" t="str">
            <v>JAQUELINE RIOS CASTANEDA</v>
          </cell>
        </row>
        <row r="595">
          <cell r="A595">
            <v>860015929</v>
          </cell>
          <cell r="B595" t="str">
            <v>E.S.E. HOSPITAL SALAZAR VILLETA</v>
          </cell>
        </row>
        <row r="596">
          <cell r="A596">
            <v>900267247</v>
          </cell>
          <cell r="B596" t="str">
            <v>CENTRO DE REHAB. FISICA Y RESP. MARIA DE</v>
          </cell>
        </row>
        <row r="597">
          <cell r="A597">
            <v>900128655</v>
          </cell>
          <cell r="B597" t="str">
            <v>CENTRO DE SALUD FUNES E.S.E.</v>
          </cell>
        </row>
        <row r="598">
          <cell r="A598">
            <v>860035447</v>
          </cell>
          <cell r="B598" t="str">
            <v>E.S.E. HOSPITAL SAN ANTONIO DE GUATAVITA</v>
          </cell>
        </row>
        <row r="599">
          <cell r="A599">
            <v>890985810</v>
          </cell>
          <cell r="B599" t="str">
            <v>EMPRESA SOCIAL DEL ESTADO HOSPITAL OCTAV</v>
          </cell>
        </row>
        <row r="600">
          <cell r="A600">
            <v>890802978</v>
          </cell>
          <cell r="B600" t="str">
            <v>ESE HOSPITAL SAN JOSE - VITERBO</v>
          </cell>
        </row>
        <row r="601">
          <cell r="A601">
            <v>890205361</v>
          </cell>
          <cell r="B601" t="str">
            <v>FUND. OFTAL. DE SANTANDER CLINICA CARLOS</v>
          </cell>
        </row>
        <row r="602">
          <cell r="A602">
            <v>800209710</v>
          </cell>
          <cell r="B602" t="str">
            <v>HOSPITAL BOSA II NIVEL E.S.E.</v>
          </cell>
        </row>
        <row r="603">
          <cell r="A603">
            <v>890801026</v>
          </cell>
          <cell r="B603" t="str">
            <v>HOSPITAL DEPARTAMENTAL FELIPE SUAREZ ESE</v>
          </cell>
        </row>
        <row r="604">
          <cell r="A604">
            <v>860020188</v>
          </cell>
          <cell r="B604" t="str">
            <v>HOSPITAL SANTA CLARA ESE</v>
          </cell>
        </row>
        <row r="605">
          <cell r="A605">
            <v>900205933</v>
          </cell>
          <cell r="B605" t="str">
            <v>MAMOGRAFIAS SAN VICENTE DE PAUL SAS</v>
          </cell>
        </row>
        <row r="606">
          <cell r="A606">
            <v>800210375</v>
          </cell>
          <cell r="B606" t="str">
            <v>PROCARDIO SERVICIOS MEDICOS INTEGRALES L</v>
          </cell>
        </row>
        <row r="607">
          <cell r="A607">
            <v>823004895</v>
          </cell>
          <cell r="B607" t="str">
            <v>UNIDAD MEDICA INTEGRAL DEL SAN JORGE LIM</v>
          </cell>
        </row>
        <row r="608">
          <cell r="A608">
            <v>860351760</v>
          </cell>
          <cell r="B608" t="str">
            <v>HOSPIMEDICS S.A</v>
          </cell>
        </row>
        <row r="609">
          <cell r="A609">
            <v>900212905</v>
          </cell>
          <cell r="B609" t="str">
            <v>LIGA VALLECAUCANA DE PARALISIS CEREBRAL</v>
          </cell>
        </row>
        <row r="610">
          <cell r="A610">
            <v>830512116</v>
          </cell>
          <cell r="B610" t="str">
            <v>UNIDAD DE HEMODINAMIA DEL CAFE SA</v>
          </cell>
        </row>
        <row r="611">
          <cell r="A611">
            <v>830077644</v>
          </cell>
          <cell r="B611" t="str">
            <v>HOSPITAL CENTRO ORIENTE II NIVEL EMPRESA</v>
          </cell>
        </row>
        <row r="612">
          <cell r="A612">
            <v>891412126</v>
          </cell>
          <cell r="B612" t="str">
            <v>E.S.E. HOSPITAL SAN VICENTE DE PAUL</v>
          </cell>
        </row>
        <row r="613">
          <cell r="A613">
            <v>891680047</v>
          </cell>
          <cell r="B613" t="str">
            <v>ESE HOSPITAL DEPARTAMENTAL SAN FRANCISCO</v>
          </cell>
        </row>
        <row r="614">
          <cell r="A614">
            <v>830077650</v>
          </cell>
          <cell r="B614" t="str">
            <v>HOSPITAL FONTIBON ESE</v>
          </cell>
        </row>
        <row r="615">
          <cell r="A615">
            <v>890203242</v>
          </cell>
          <cell r="B615" t="str">
            <v>E.S.E CLINICA GIRON</v>
          </cell>
        </row>
        <row r="616">
          <cell r="A616">
            <v>800196433</v>
          </cell>
          <cell r="B616" t="str">
            <v>HOSPITAL SIMON BOLIVAR III NIVEL E.S.E.</v>
          </cell>
        </row>
        <row r="617">
          <cell r="A617">
            <v>900101736</v>
          </cell>
          <cell r="B617" t="str">
            <v>IPS GESTIONAR BIENESTAR TUQUERRES HOSPIT</v>
          </cell>
        </row>
        <row r="618">
          <cell r="A618">
            <v>900703272</v>
          </cell>
          <cell r="B618" t="str">
            <v>IPS SALVAR 24H SAS</v>
          </cell>
        </row>
        <row r="619">
          <cell r="A619">
            <v>51985430</v>
          </cell>
          <cell r="B619" t="str">
            <v>CAROLINA BARAHONA REBOLLEDO</v>
          </cell>
        </row>
        <row r="620">
          <cell r="A620">
            <v>890400693</v>
          </cell>
          <cell r="B620" t="str">
            <v>CLINICA BLAS DE LEZO S.A.</v>
          </cell>
        </row>
        <row r="621">
          <cell r="A621">
            <v>890202024</v>
          </cell>
          <cell r="B621" t="str">
            <v>E.S.E HOSPITAL SAN JUAN DE DIOS DE FLORI</v>
          </cell>
        </row>
        <row r="622">
          <cell r="A622">
            <v>810001466</v>
          </cell>
          <cell r="B622" t="str">
            <v>LASER REFRACTIVO DE CALDAS SA</v>
          </cell>
        </row>
        <row r="623">
          <cell r="A623">
            <v>891982129</v>
          </cell>
          <cell r="B623" t="str">
            <v>E.S.E HOSPITAL SAN JUAN DE DIOS VALDIVIA</v>
          </cell>
        </row>
        <row r="624">
          <cell r="A624">
            <v>890204789</v>
          </cell>
          <cell r="B624" t="str">
            <v>E.S.E. HOSPITAL INTEGRADO SAN ANTONIO</v>
          </cell>
        </row>
        <row r="625">
          <cell r="A625">
            <v>813002872</v>
          </cell>
          <cell r="B625" t="str">
            <v>EMPRESA SOCIAL DEL ESTADO SAN SEBASTIAN</v>
          </cell>
        </row>
        <row r="626">
          <cell r="A626">
            <v>813011505</v>
          </cell>
          <cell r="B626" t="str">
            <v>EMPRESA SOCIAL DEL ESTADO CAMILO TRUJILL</v>
          </cell>
        </row>
        <row r="627">
          <cell r="A627">
            <v>860070301</v>
          </cell>
          <cell r="B627" t="str">
            <v>CRUZ ROJA COLOMBIANA SECCIONAL CUNDINAMA</v>
          </cell>
        </row>
        <row r="628">
          <cell r="A628">
            <v>890801099</v>
          </cell>
          <cell r="B628" t="str">
            <v>ESE HOSPITAL DEPARTAMENTAL SANTA SOFIA D</v>
          </cell>
        </row>
        <row r="629">
          <cell r="A629">
            <v>900397634</v>
          </cell>
          <cell r="B629" t="str">
            <v>FENIX VIDA S.A.S.</v>
          </cell>
        </row>
        <row r="630">
          <cell r="A630">
            <v>805001506</v>
          </cell>
          <cell r="B630" t="str">
            <v>ACOUSTIC SYSTEM S.A.S</v>
          </cell>
        </row>
        <row r="631">
          <cell r="A631">
            <v>800200789</v>
          </cell>
          <cell r="B631" t="str">
            <v>CLINICA CHIA S.A</v>
          </cell>
        </row>
        <row r="632">
          <cell r="A632">
            <v>814003370</v>
          </cell>
          <cell r="B632" t="str">
            <v>CENTRO DE SALUD DE PUERRES ESE</v>
          </cell>
        </row>
        <row r="633">
          <cell r="A633">
            <v>900192832</v>
          </cell>
          <cell r="B633" t="str">
            <v>E.S.E. CENTRO DE SALUD SAN LORENZO</v>
          </cell>
        </row>
        <row r="634">
          <cell r="A634">
            <v>805019730</v>
          </cell>
          <cell r="B634" t="str">
            <v>SOLAIR S.A.S</v>
          </cell>
        </row>
        <row r="635">
          <cell r="A635">
            <v>800253757</v>
          </cell>
          <cell r="B635" t="str">
            <v>COOPERATIVA INTERSALUD INSTITUCION PREST</v>
          </cell>
        </row>
        <row r="636">
          <cell r="A636">
            <v>891201845</v>
          </cell>
          <cell r="B636" t="str">
            <v>ESE HOSPITAL PIO XII</v>
          </cell>
        </row>
        <row r="637">
          <cell r="A637">
            <v>901149757</v>
          </cell>
          <cell r="B637" t="str">
            <v>UNIDAD MEDICA DE TRAUMA DEL VALLE S.A.S</v>
          </cell>
        </row>
        <row r="638">
          <cell r="A638">
            <v>900142446</v>
          </cell>
          <cell r="B638" t="str">
            <v>E.S.E CENTRO DE SALUD DE LOS ANDES</v>
          </cell>
        </row>
        <row r="639">
          <cell r="A639">
            <v>890700901</v>
          </cell>
          <cell r="B639" t="str">
            <v>HOSPITAL SAN VICENTE DE PAUL - FRESNO</v>
          </cell>
        </row>
        <row r="640">
          <cell r="A640">
            <v>891408747</v>
          </cell>
          <cell r="B640" t="str">
            <v>EMPRESA SOCIAL DEL ESTADO HOSPITAL SAN J</v>
          </cell>
        </row>
        <row r="641">
          <cell r="A641">
            <v>807008857</v>
          </cell>
          <cell r="B641" t="str">
            <v>ESE HOSPITAL REGIONAL NORTE</v>
          </cell>
        </row>
        <row r="642">
          <cell r="A642">
            <v>899999092</v>
          </cell>
          <cell r="B642" t="str">
            <v>ESE INSTITUTO NACIONAL DE CANCEROLOGIA</v>
          </cell>
        </row>
        <row r="643">
          <cell r="A643">
            <v>891901082</v>
          </cell>
          <cell r="B643" t="str">
            <v>HOSPITAL SAN RAFAEL E.S.E (EL AGUILA)</v>
          </cell>
        </row>
        <row r="644">
          <cell r="A644">
            <v>846000678</v>
          </cell>
          <cell r="B644" t="str">
            <v>ESE HOSPITAL MARIA ANGELINES DE II NIVEL</v>
          </cell>
        </row>
        <row r="645">
          <cell r="A645">
            <v>892300708</v>
          </cell>
          <cell r="B645" t="str">
            <v>SOCIEDAD CLINICA VALLEDUPAR IPS</v>
          </cell>
        </row>
        <row r="646">
          <cell r="A646">
            <v>891180147</v>
          </cell>
          <cell r="B646" t="str">
            <v>ESE HOSPITAL MUNICIPAL SAN ANTONIO DE EL</v>
          </cell>
        </row>
        <row r="647">
          <cell r="A647">
            <v>846001620</v>
          </cell>
          <cell r="B647" t="str">
            <v>E.S.E HOSPITAL SAN GABRIEL ARCANGEL</v>
          </cell>
        </row>
        <row r="648">
          <cell r="A648">
            <v>890700694</v>
          </cell>
          <cell r="B648" t="str">
            <v>HOSPITAL MARIA INMACULADA E.S.E</v>
          </cell>
        </row>
        <row r="649">
          <cell r="A649">
            <v>891855039</v>
          </cell>
          <cell r="B649" t="str">
            <v>HOSPITAL REGIONAL DE SOGAMOSO EMPRESA SO</v>
          </cell>
        </row>
        <row r="650">
          <cell r="A650">
            <v>900448559</v>
          </cell>
          <cell r="B650" t="str">
            <v>MEDIGLOBAL I.P.S S.A.S</v>
          </cell>
        </row>
        <row r="651">
          <cell r="A651">
            <v>890500810</v>
          </cell>
          <cell r="B651" t="str">
            <v>E.S.E. HOSPITAL MENTAL RUDESINDO SOTO</v>
          </cell>
        </row>
        <row r="652">
          <cell r="A652">
            <v>890704495</v>
          </cell>
          <cell r="B652" t="str">
            <v>E.S.E HOSPITAL SAN ROQUE NIVEL I</v>
          </cell>
        </row>
        <row r="653">
          <cell r="A653">
            <v>837000286</v>
          </cell>
          <cell r="B653" t="str">
            <v>HOSPITAL GUACHUCAL ESE</v>
          </cell>
        </row>
        <row r="654">
          <cell r="A654">
            <v>890930071</v>
          </cell>
          <cell r="B654" t="str">
            <v>ESCANOGRAFIA NEUROLOGICA S.A</v>
          </cell>
        </row>
        <row r="655">
          <cell r="A655">
            <v>800189588</v>
          </cell>
          <cell r="B655" t="str">
            <v>CENTRO MEDICO DE YUMBO</v>
          </cell>
        </row>
        <row r="656">
          <cell r="A656">
            <v>66820963</v>
          </cell>
          <cell r="B656" t="str">
            <v>VIRNA PATRICIA MEDINA PALMEZANO</v>
          </cell>
        </row>
        <row r="657">
          <cell r="A657">
            <v>16768703</v>
          </cell>
          <cell r="B657" t="str">
            <v>JAIME PAREDES GOMEZ</v>
          </cell>
        </row>
        <row r="658">
          <cell r="A658">
            <v>900304958</v>
          </cell>
          <cell r="B658" t="str">
            <v>SOCIEDAD SAN JOSE DE TORICES S.A</v>
          </cell>
        </row>
        <row r="659">
          <cell r="A659">
            <v>16639187</v>
          </cell>
          <cell r="B659" t="str">
            <v>WILFREDO AGREDO RODRIGUEZ</v>
          </cell>
        </row>
        <row r="660">
          <cell r="A660">
            <v>890680027</v>
          </cell>
          <cell r="B660" t="str">
            <v>E.S.E. HOSPITAL PEDRO LEON ALVAREZ DIAZ</v>
          </cell>
        </row>
        <row r="661">
          <cell r="A661">
            <v>79469187</v>
          </cell>
          <cell r="B661" t="str">
            <v>DIEGO MAURICIO GOMEZ RAMIREZ</v>
          </cell>
        </row>
        <row r="662">
          <cell r="A662">
            <v>839000356</v>
          </cell>
          <cell r="B662" t="str">
            <v>SOCIEDAD MEDICA CLINICA MAICAO S.A</v>
          </cell>
        </row>
        <row r="663">
          <cell r="A663">
            <v>900034131</v>
          </cell>
          <cell r="B663" t="str">
            <v>ESE MORENO Y CLAVIJO</v>
          </cell>
        </row>
        <row r="664">
          <cell r="A664">
            <v>900900754</v>
          </cell>
          <cell r="B664" t="str">
            <v>CLINICA VALLE SALUD SAN FERNANDO S.A.S</v>
          </cell>
        </row>
        <row r="665">
          <cell r="A665">
            <v>890701353</v>
          </cell>
          <cell r="B665" t="str">
            <v>NUEVO HOSPITAL LA CANDELARIA EMPRESA SOC</v>
          </cell>
        </row>
        <row r="666">
          <cell r="A666">
            <v>901243507</v>
          </cell>
          <cell r="B666" t="str">
            <v>CENTRO DE PROTESIS Y AYUDAS ORTOPEDICAS</v>
          </cell>
        </row>
        <row r="667">
          <cell r="A667">
            <v>899999123</v>
          </cell>
          <cell r="B667" t="str">
            <v>FUNDACION HOSPITAL DE LA MISERICORDIA</v>
          </cell>
        </row>
        <row r="668">
          <cell r="A668">
            <v>891180198</v>
          </cell>
          <cell r="B668" t="str">
            <v>ESE HOSPITAL MUNICIPAL SAN ANTONIO - TIM</v>
          </cell>
        </row>
        <row r="669">
          <cell r="A669">
            <v>892400736</v>
          </cell>
          <cell r="B669" t="str">
            <v>SERVICIO MEDICO LTDA</v>
          </cell>
        </row>
        <row r="670">
          <cell r="A670">
            <v>900909158</v>
          </cell>
          <cell r="B670" t="str">
            <v>ORTOPEDISTAS ONCOLOGOS DE COLOMBIA S.A.S</v>
          </cell>
        </row>
        <row r="671">
          <cell r="A671">
            <v>51775518</v>
          </cell>
          <cell r="B671" t="str">
            <v>CENTRO VISUAL SANTA MARIA - LUCY NANCY R</v>
          </cell>
        </row>
        <row r="672">
          <cell r="A672">
            <v>809003590</v>
          </cell>
          <cell r="B672" t="str">
            <v>UNIDAD DE SALUD DE IBAGUE EMPRESA SOCIAL</v>
          </cell>
        </row>
        <row r="673">
          <cell r="A673">
            <v>860024026</v>
          </cell>
          <cell r="B673" t="str">
            <v>ESE HOSPITAL SAN VICENTE DE PAUL DE NEMO</v>
          </cell>
        </row>
        <row r="674">
          <cell r="A674">
            <v>900498069</v>
          </cell>
          <cell r="B674" t="str">
            <v>CLINICA REGIONAL DE ESPECIALISTAS SINAIS</v>
          </cell>
        </row>
        <row r="675">
          <cell r="A675">
            <v>844001355</v>
          </cell>
          <cell r="B675" t="str">
            <v>HOSPITAL DE AGUAZUL JUAN HERNANDO URREGO</v>
          </cell>
        </row>
        <row r="676">
          <cell r="A676">
            <v>890209698</v>
          </cell>
          <cell r="B676" t="str">
            <v>CLINICA CHICAMOCHA S.A</v>
          </cell>
        </row>
        <row r="677">
          <cell r="A677">
            <v>900973690</v>
          </cell>
          <cell r="B677" t="str">
            <v>VASCULARES &amp; ENDOVASCULARES ASOCIADOS SA</v>
          </cell>
        </row>
        <row r="678">
          <cell r="A678">
            <v>900292205</v>
          </cell>
          <cell r="B678" t="str">
            <v>CARDIOLOGIA HUGO DUQUE CENTRO DE EXCELEN</v>
          </cell>
        </row>
        <row r="679">
          <cell r="A679">
            <v>800223618</v>
          </cell>
          <cell r="B679" t="str">
            <v>MEDINUCLEAR SOCIEDAD POR ACCIONES SIMPLI</v>
          </cell>
        </row>
        <row r="680">
          <cell r="A680">
            <v>805002583</v>
          </cell>
          <cell r="B680" t="str">
            <v>FARMACIA DROGUERIA SAN JORGE LTDA DROGUE</v>
          </cell>
        </row>
        <row r="681">
          <cell r="A681">
            <v>824001252</v>
          </cell>
          <cell r="B681" t="str">
            <v>CLINICA ERASMO LTDA</v>
          </cell>
        </row>
        <row r="682">
          <cell r="A682">
            <v>814006625</v>
          </cell>
          <cell r="B682" t="str">
            <v>EMPRESA SOCIAL DEL ESTADO CENTRO DE SALU</v>
          </cell>
        </row>
        <row r="683">
          <cell r="A683">
            <v>1130619212</v>
          </cell>
          <cell r="B683" t="str">
            <v>HERNANDO GALEANO GONZALEZ</v>
          </cell>
        </row>
        <row r="684">
          <cell r="A684">
            <v>812001423</v>
          </cell>
          <cell r="B684" t="str">
            <v>EMPRESA SOCIAL DEL ESTADO CAMU SANTA TER</v>
          </cell>
        </row>
        <row r="685">
          <cell r="A685">
            <v>800204497</v>
          </cell>
          <cell r="B685" t="str">
            <v>ESE HOSPITAL SAN JOSE DE GUACHETA</v>
          </cell>
        </row>
        <row r="686">
          <cell r="A686">
            <v>900412444</v>
          </cell>
          <cell r="B686" t="str">
            <v>HOSPITAL ORTOPEDICO S.A.S</v>
          </cell>
        </row>
        <row r="687">
          <cell r="A687">
            <v>806001061</v>
          </cell>
          <cell r="B687" t="str">
            <v>EMPRESA SOCIAL DEL ESTADO CLINICA MATERN</v>
          </cell>
        </row>
        <row r="688">
          <cell r="A688">
            <v>891401308</v>
          </cell>
          <cell r="B688" t="str">
            <v>E.S.E. HOSPITAL NAZARETH DE QUINCHIA</v>
          </cell>
        </row>
        <row r="689">
          <cell r="A689">
            <v>822001338</v>
          </cell>
          <cell r="B689" t="str">
            <v>UNIDAD CLINICA DEL SISTEMA NERVIOSO LIMI</v>
          </cell>
        </row>
        <row r="690">
          <cell r="A690">
            <v>890704555</v>
          </cell>
          <cell r="B690" t="str">
            <v>HOSPITAL CENTRO NIVEL I PLANADAS</v>
          </cell>
        </row>
        <row r="691">
          <cell r="A691">
            <v>800099860</v>
          </cell>
          <cell r="B691" t="str">
            <v>E.S.E.  HOSPITAL SAN RAFAEL DE PACHO</v>
          </cell>
        </row>
        <row r="692">
          <cell r="A692">
            <v>807004352</v>
          </cell>
          <cell r="B692" t="str">
            <v>EMPRESA SOCIAL DEL ESTADO IMSALUD</v>
          </cell>
        </row>
        <row r="693">
          <cell r="A693">
            <v>816001182</v>
          </cell>
          <cell r="B693" t="str">
            <v>AUDIFARMA S.A</v>
          </cell>
        </row>
        <row r="694">
          <cell r="A694">
            <v>817000162</v>
          </cell>
          <cell r="B694" t="str">
            <v>CABILDO DE GUAMBIA HOSPITAL MAMA DOMINGA</v>
          </cell>
        </row>
        <row r="695">
          <cell r="A695">
            <v>829000940</v>
          </cell>
          <cell r="B695" t="str">
            <v>ESE HOSPITAL LOCAL SAN PABLO</v>
          </cell>
        </row>
        <row r="696">
          <cell r="A696">
            <v>860010783</v>
          </cell>
          <cell r="B696" t="str">
            <v>CONGREGACION DE DOMINICAS DE SANTA CATAL</v>
          </cell>
        </row>
        <row r="697">
          <cell r="A697">
            <v>890700666</v>
          </cell>
          <cell r="B697" t="str">
            <v>HOSPITAL SAN JUAN DE DIOS HONDA EMPRESA</v>
          </cell>
        </row>
        <row r="698">
          <cell r="A698">
            <v>890701459</v>
          </cell>
          <cell r="B698" t="str">
            <v>HOSPITAL SAN JUAN BAUTISTA (CHAPARRAL)</v>
          </cell>
        </row>
        <row r="699">
          <cell r="A699">
            <v>900235279</v>
          </cell>
          <cell r="B699" t="str">
            <v>PSICO SALUD Y TRANSORMACION S.A.S</v>
          </cell>
        </row>
        <row r="700">
          <cell r="A700">
            <v>900686381</v>
          </cell>
          <cell r="B700" t="str">
            <v>CLINICA NEUMOLOGICA DEL PACIFICO S.A.S</v>
          </cell>
        </row>
        <row r="701">
          <cell r="A701">
            <v>900743259</v>
          </cell>
          <cell r="B701" t="str">
            <v>OFTALMOLOGIA DE ALTA TECNOLOGIA S.A.S</v>
          </cell>
        </row>
        <row r="702">
          <cell r="A702">
            <v>900848933</v>
          </cell>
          <cell r="B702" t="str">
            <v>KARDIUP S.A.S</v>
          </cell>
        </row>
        <row r="703">
          <cell r="A703">
            <v>846003357</v>
          </cell>
          <cell r="B703" t="str">
            <v>EMPRESA SOCIAL DEL ESTADO HOSPITAL JORGE</v>
          </cell>
        </row>
        <row r="704">
          <cell r="A704">
            <v>860040094</v>
          </cell>
          <cell r="B704" t="str">
            <v>OXIGENOS DE COLOMBIA LTDA</v>
          </cell>
        </row>
        <row r="705">
          <cell r="A705">
            <v>806010305</v>
          </cell>
          <cell r="B705" t="str">
            <v>HOSPITAL LOCAL DE CARTAGENA I NIVEL</v>
          </cell>
        </row>
        <row r="706">
          <cell r="A706">
            <v>860028947</v>
          </cell>
          <cell r="B706" t="str">
            <v>CONGREGACION DE HERMANAS FRANCISCANAS</v>
          </cell>
        </row>
        <row r="707">
          <cell r="A707">
            <v>900798106</v>
          </cell>
          <cell r="B707" t="str">
            <v>CENTRAL CARE SANTA MARTA SAS</v>
          </cell>
        </row>
        <row r="708">
          <cell r="A708">
            <v>890905154</v>
          </cell>
          <cell r="B708" t="str">
            <v>CLINICA SAN JUAN DE DIOS LA CEJA</v>
          </cell>
        </row>
        <row r="709">
          <cell r="A709">
            <v>900142282</v>
          </cell>
          <cell r="B709" t="str">
            <v>FUNDACION CLINICA LETICIA</v>
          </cell>
        </row>
        <row r="710">
          <cell r="A710">
            <v>900098476</v>
          </cell>
          <cell r="B710" t="str">
            <v>HOSPITAL INFANTIL UNIVERSITARIO DE SAN J</v>
          </cell>
        </row>
        <row r="711">
          <cell r="A711">
            <v>809005719</v>
          </cell>
          <cell r="B711" t="str">
            <v>HOSPITAL SAN VICENTE E.S.E</v>
          </cell>
        </row>
        <row r="712">
          <cell r="A712">
            <v>800190884</v>
          </cell>
          <cell r="B712" t="str">
            <v>CLINICA ANTIOQUIA S.A.</v>
          </cell>
        </row>
        <row r="713">
          <cell r="A713">
            <v>900067158</v>
          </cell>
          <cell r="B713" t="str">
            <v>ASOCIACION DE SORDOS DE CALI</v>
          </cell>
        </row>
        <row r="714">
          <cell r="A714">
            <v>900346953</v>
          </cell>
          <cell r="B714" t="str">
            <v>CARDIOSALUD EJE CAFETERO S.A.S</v>
          </cell>
        </row>
        <row r="715">
          <cell r="A715">
            <v>900219866</v>
          </cell>
          <cell r="B715" t="str">
            <v>MEDICARTE S.A</v>
          </cell>
        </row>
        <row r="716">
          <cell r="A716">
            <v>31839645</v>
          </cell>
          <cell r="B716" t="str">
            <v>MYRIAM JAZMIN VARGAS BERMUDEZ</v>
          </cell>
        </row>
        <row r="717">
          <cell r="A717">
            <v>900342064</v>
          </cell>
          <cell r="B717" t="str">
            <v>SOCIEDAD COMERCIALIZADORA DE INSUMOS Y S</v>
          </cell>
        </row>
        <row r="718">
          <cell r="A718">
            <v>890982264</v>
          </cell>
          <cell r="B718" t="str">
            <v>E.S.E. HOSPITAL SAN JUAN DE DIOS . STAFE</v>
          </cell>
        </row>
        <row r="719">
          <cell r="A719">
            <v>890480135</v>
          </cell>
          <cell r="B719" t="str">
            <v>HOSPITAL INFANTIL NAPOLEON FRANCO PAREJA</v>
          </cell>
        </row>
        <row r="720">
          <cell r="A720">
            <v>9738439</v>
          </cell>
          <cell r="B720" t="str">
            <v>JUAN PABLO CALLE GIRALDO</v>
          </cell>
        </row>
        <row r="721">
          <cell r="A721">
            <v>900435146</v>
          </cell>
          <cell r="B721" t="str">
            <v>LABORATORIO LORENA VEJARANO SAS</v>
          </cell>
        </row>
        <row r="722">
          <cell r="A722">
            <v>901153925</v>
          </cell>
          <cell r="B722" t="str">
            <v>CLINICA NUEVA EL LAGO S.A.S.</v>
          </cell>
        </row>
        <row r="723">
          <cell r="A723">
            <v>900567320</v>
          </cell>
          <cell r="B723" t="str">
            <v>PROFESIONALES POR LA DISCAPACIDAD INFANT</v>
          </cell>
        </row>
        <row r="724">
          <cell r="A724">
            <v>900064250</v>
          </cell>
          <cell r="B724" t="str">
            <v>UNIDAD CLINICA SAN NICOLAS LIMITADA</v>
          </cell>
        </row>
        <row r="725">
          <cell r="A725">
            <v>890331949</v>
          </cell>
          <cell r="B725" t="str">
            <v>COBO MEDICAL S.A.S</v>
          </cell>
        </row>
        <row r="726">
          <cell r="A726">
            <v>900136920</v>
          </cell>
          <cell r="B726" t="str">
            <v>E.S.E. CENTRO DE SALUD LA BUENA ESPERANZ</v>
          </cell>
        </row>
        <row r="727">
          <cell r="A727">
            <v>890801944</v>
          </cell>
          <cell r="B727" t="str">
            <v>ESE DEPARTAMENTAL HOSPITAL SAN ANTONIO D</v>
          </cell>
        </row>
        <row r="728">
          <cell r="A728">
            <v>900218460</v>
          </cell>
          <cell r="B728" t="str">
            <v>SISANAR S.A.</v>
          </cell>
        </row>
        <row r="729">
          <cell r="A729">
            <v>900413988</v>
          </cell>
          <cell r="B729" t="str">
            <v>IPS DE LAS AMERICAS SAS</v>
          </cell>
        </row>
        <row r="730">
          <cell r="A730">
            <v>890906346</v>
          </cell>
          <cell r="B730" t="str">
            <v>E.S.E. HOSPITAL SAN FERNANDO</v>
          </cell>
        </row>
        <row r="731">
          <cell r="A731">
            <v>900536788</v>
          </cell>
          <cell r="B731" t="str">
            <v>RENASERES IPS S.A.S</v>
          </cell>
        </row>
        <row r="732">
          <cell r="A732">
            <v>891409390</v>
          </cell>
          <cell r="B732" t="str">
            <v>RADIOLOGOS ASOCIADOS S.A</v>
          </cell>
        </row>
        <row r="733">
          <cell r="A733">
            <v>891856507</v>
          </cell>
          <cell r="B733" t="str">
            <v>SOCIEDAD CLINICA BOYACA LIMITADA</v>
          </cell>
        </row>
        <row r="734">
          <cell r="A734">
            <v>900248882</v>
          </cell>
          <cell r="B734" t="str">
            <v>CLINICA PORTOAZUL S.A SIGLA CPA</v>
          </cell>
        </row>
        <row r="735">
          <cell r="A735">
            <v>900807126</v>
          </cell>
          <cell r="B735" t="str">
            <v>CLINICA REINA ISABEL SAS</v>
          </cell>
        </row>
        <row r="736">
          <cell r="A736">
            <v>900306609</v>
          </cell>
          <cell r="B736" t="str">
            <v>CELAGEM SAS</v>
          </cell>
        </row>
        <row r="737">
          <cell r="A737">
            <v>814006732</v>
          </cell>
          <cell r="B737" t="str">
            <v>CENTRO DE SALUD DE CONSACA EMPRESA SOCIA</v>
          </cell>
        </row>
        <row r="738">
          <cell r="A738">
            <v>890981817</v>
          </cell>
          <cell r="B738" t="str">
            <v>ESE HOSPITAL LA INMACULADA GUATAPE</v>
          </cell>
        </row>
        <row r="739">
          <cell r="A739">
            <v>830053755</v>
          </cell>
          <cell r="B739" t="str">
            <v>MEDINISTROS S.A.S</v>
          </cell>
        </row>
        <row r="740">
          <cell r="A740">
            <v>900750333</v>
          </cell>
          <cell r="B740" t="str">
            <v>E.S.E DEL ORDEN DEPARTAMENTAL HOSP. NUES</v>
          </cell>
        </row>
        <row r="741">
          <cell r="A741">
            <v>811046900</v>
          </cell>
          <cell r="B741" t="str">
            <v>CENTRO CARDIOVASCULAR COLOMBIANO CLINICA</v>
          </cell>
        </row>
        <row r="742">
          <cell r="A742">
            <v>840001036</v>
          </cell>
          <cell r="B742" t="str">
            <v>CENTRO HOSPITAL DIVINO NINO EMPRESA SOCI</v>
          </cell>
        </row>
        <row r="743">
          <cell r="A743">
            <v>901352353</v>
          </cell>
          <cell r="B743" t="str">
            <v>CLINICA SAGRADA FAMILIA</v>
          </cell>
        </row>
        <row r="744">
          <cell r="A744">
            <v>899999147</v>
          </cell>
          <cell r="B744" t="str">
            <v>E.S.E. HOSPITAL EL SALVADOR</v>
          </cell>
        </row>
        <row r="745">
          <cell r="A745">
            <v>800209891</v>
          </cell>
          <cell r="B745" t="str">
            <v>CLINICA ASOTRAUMA SAS</v>
          </cell>
        </row>
        <row r="746">
          <cell r="A746">
            <v>901218138</v>
          </cell>
          <cell r="B746" t="str">
            <v>MEDICOS ESPECIALISTAS UNIDOS</v>
          </cell>
        </row>
        <row r="747">
          <cell r="A747">
            <v>822002459</v>
          </cell>
          <cell r="B747" t="str">
            <v>EMPRESA SOCIAL DEL ESTADO DE VILLAVICENC</v>
          </cell>
        </row>
        <row r="748">
          <cell r="A748">
            <v>899199147</v>
          </cell>
          <cell r="B748" t="str">
            <v>HOSPITAL EL SALVADOR DE UBATE</v>
          </cell>
        </row>
        <row r="749">
          <cell r="A749">
            <v>901187426</v>
          </cell>
          <cell r="B749" t="str">
            <v>CARTERA UT SAN ANDRES</v>
          </cell>
        </row>
        <row r="750">
          <cell r="A750">
            <v>808003500</v>
          </cell>
          <cell r="B750" t="str">
            <v>HOSPITAL ISMAEL SILVA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8"/>
  <sheetViews>
    <sheetView showGridLines="0" tabSelected="1" workbookViewId="0">
      <pane ySplit="1" topLeftCell="A68" activePane="bottomLeft" state="frozen"/>
      <selection pane="bottomLeft" activeCell="F2" sqref="F2:F138"/>
    </sheetView>
  </sheetViews>
  <sheetFormatPr baseColWidth="10" defaultColWidth="8.7109375" defaultRowHeight="12" customHeight="1" x14ac:dyDescent="0.25"/>
  <cols>
    <col min="1" max="1" width="7.28515625" style="5" customWidth="1"/>
    <col min="2" max="2" width="11.7109375" style="5" customWidth="1"/>
    <col min="3" max="3" width="12.28515625" style="5" customWidth="1"/>
    <col min="4" max="4" width="13.140625" style="5" customWidth="1"/>
    <col min="5" max="5" width="14" style="5" customWidth="1"/>
    <col min="6" max="6" width="25.7109375" style="5" customWidth="1"/>
    <col min="7" max="7" width="20.140625" style="5" customWidth="1"/>
    <col min="8" max="8" width="39.5703125" style="5" bestFit="1" customWidth="1"/>
    <col min="9" max="9" width="15.140625" style="5" customWidth="1"/>
    <col min="10" max="16384" width="8.7109375" style="5"/>
  </cols>
  <sheetData>
    <row r="1" spans="1:10" customFormat="1" ht="71.25" customHeight="1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8</v>
      </c>
      <c r="I1" s="1" t="s">
        <v>6</v>
      </c>
      <c r="J1" s="1" t="s">
        <v>7</v>
      </c>
    </row>
    <row r="2" spans="1:10" ht="12" customHeight="1" x14ac:dyDescent="0.25">
      <c r="A2" s="2" t="s">
        <v>9</v>
      </c>
      <c r="B2" s="2">
        <v>891900343</v>
      </c>
      <c r="C2" s="7">
        <v>20220221</v>
      </c>
      <c r="D2" s="7">
        <v>20220309</v>
      </c>
      <c r="E2" s="2">
        <v>2</v>
      </c>
      <c r="F2" s="4" t="s">
        <v>12</v>
      </c>
      <c r="G2" s="4" t="s">
        <v>13</v>
      </c>
      <c r="H2" s="3" t="s">
        <v>14</v>
      </c>
      <c r="I2" s="6">
        <v>3226850722</v>
      </c>
      <c r="J2" s="2" t="s">
        <v>11</v>
      </c>
    </row>
    <row r="3" spans="1:10" ht="12" customHeight="1" x14ac:dyDescent="0.25">
      <c r="A3" s="2" t="s">
        <v>9</v>
      </c>
      <c r="B3" s="2">
        <v>900145588</v>
      </c>
      <c r="C3" s="7">
        <v>20220218</v>
      </c>
      <c r="D3" s="7">
        <v>20220308</v>
      </c>
      <c r="E3" s="2">
        <v>2</v>
      </c>
      <c r="F3" s="4" t="s">
        <v>12</v>
      </c>
      <c r="G3" s="4" t="s">
        <v>13</v>
      </c>
      <c r="H3" s="3" t="s">
        <v>14</v>
      </c>
      <c r="I3" s="6">
        <v>3226850722</v>
      </c>
      <c r="J3" s="2" t="s">
        <v>11</v>
      </c>
    </row>
    <row r="4" spans="1:10" ht="12" customHeight="1" x14ac:dyDescent="0.25">
      <c r="A4" s="2" t="s">
        <v>9</v>
      </c>
      <c r="B4" s="2">
        <v>891408747</v>
      </c>
      <c r="C4" s="7">
        <v>20220221</v>
      </c>
      <c r="D4" s="7">
        <v>20220228</v>
      </c>
      <c r="E4" s="2">
        <v>2</v>
      </c>
      <c r="F4" s="4" t="s">
        <v>12</v>
      </c>
      <c r="G4" s="4" t="s">
        <v>13</v>
      </c>
      <c r="H4" s="3" t="s">
        <v>14</v>
      </c>
      <c r="I4" s="6">
        <v>3226850722</v>
      </c>
      <c r="J4" s="2" t="s">
        <v>11</v>
      </c>
    </row>
    <row r="5" spans="1:10" ht="12" customHeight="1" x14ac:dyDescent="0.25">
      <c r="A5" s="2" t="s">
        <v>9</v>
      </c>
      <c r="B5" s="2">
        <v>38854928</v>
      </c>
      <c r="C5" s="7">
        <v>20220301</v>
      </c>
      <c r="D5" s="7">
        <v>20220224</v>
      </c>
      <c r="E5" s="2">
        <v>2</v>
      </c>
      <c r="F5" s="4" t="s">
        <v>12</v>
      </c>
      <c r="G5" s="4" t="s">
        <v>13</v>
      </c>
      <c r="H5" s="3" t="s">
        <v>14</v>
      </c>
      <c r="I5" s="6">
        <v>3226850722</v>
      </c>
      <c r="J5" s="2" t="s">
        <v>11</v>
      </c>
    </row>
    <row r="6" spans="1:10" ht="12" customHeight="1" x14ac:dyDescent="0.25">
      <c r="A6" s="2" t="s">
        <v>9</v>
      </c>
      <c r="B6" s="2">
        <v>800149384</v>
      </c>
      <c r="C6" s="7">
        <v>20220217</v>
      </c>
      <c r="D6" s="7">
        <v>20220302</v>
      </c>
      <c r="E6" s="2">
        <v>2</v>
      </c>
      <c r="F6" s="4" t="s">
        <v>12</v>
      </c>
      <c r="G6" s="4" t="s">
        <v>13</v>
      </c>
      <c r="H6" s="3" t="s">
        <v>14</v>
      </c>
      <c r="I6" s="6">
        <v>3226850722</v>
      </c>
      <c r="J6" s="2" t="s">
        <v>11</v>
      </c>
    </row>
    <row r="7" spans="1:10" ht="12" customHeight="1" x14ac:dyDescent="0.25">
      <c r="A7" s="2" t="s">
        <v>9</v>
      </c>
      <c r="B7" s="2">
        <v>890001098</v>
      </c>
      <c r="C7" s="7">
        <v>20220301</v>
      </c>
      <c r="D7" s="7">
        <v>20220225</v>
      </c>
      <c r="E7" s="2">
        <v>2</v>
      </c>
      <c r="F7" s="4" t="s">
        <v>12</v>
      </c>
      <c r="G7" s="4" t="s">
        <v>13</v>
      </c>
      <c r="H7" s="3" t="s">
        <v>14</v>
      </c>
      <c r="I7" s="6">
        <v>3226850722</v>
      </c>
      <c r="J7" s="2" t="s">
        <v>11</v>
      </c>
    </row>
    <row r="8" spans="1:10" ht="12" customHeight="1" x14ac:dyDescent="0.25">
      <c r="A8" s="2" t="s">
        <v>9</v>
      </c>
      <c r="B8" s="2">
        <v>890303395</v>
      </c>
      <c r="C8" s="7">
        <v>20220301</v>
      </c>
      <c r="D8" s="7">
        <v>20220303</v>
      </c>
      <c r="E8" s="2">
        <v>2</v>
      </c>
      <c r="F8" s="4" t="s">
        <v>12</v>
      </c>
      <c r="G8" s="4" t="s">
        <v>13</v>
      </c>
      <c r="H8" s="3" t="s">
        <v>14</v>
      </c>
      <c r="I8" s="6">
        <v>3226850722</v>
      </c>
      <c r="J8" s="2" t="s">
        <v>11</v>
      </c>
    </row>
    <row r="9" spans="1:10" ht="12" customHeight="1" x14ac:dyDescent="0.25">
      <c r="A9" s="2" t="s">
        <v>9</v>
      </c>
      <c r="B9" s="2">
        <v>890399020</v>
      </c>
      <c r="C9" s="7">
        <v>20220301</v>
      </c>
      <c r="D9" s="7">
        <v>20220303</v>
      </c>
      <c r="E9" s="2">
        <v>2</v>
      </c>
      <c r="F9" s="4" t="s">
        <v>12</v>
      </c>
      <c r="G9" s="4" t="s">
        <v>13</v>
      </c>
      <c r="H9" s="3" t="s">
        <v>14</v>
      </c>
      <c r="I9" s="6">
        <v>3226850722</v>
      </c>
      <c r="J9" s="2" t="s">
        <v>11</v>
      </c>
    </row>
    <row r="10" spans="1:10" ht="12" customHeight="1" x14ac:dyDescent="0.25">
      <c r="A10" s="2" t="s">
        <v>9</v>
      </c>
      <c r="B10" s="2">
        <v>817000999</v>
      </c>
      <c r="C10" s="7">
        <v>20220223</v>
      </c>
      <c r="D10" s="7">
        <v>20220304</v>
      </c>
      <c r="E10" s="2">
        <v>2</v>
      </c>
      <c r="F10" s="4" t="s">
        <v>12</v>
      </c>
      <c r="G10" s="4" t="s">
        <v>13</v>
      </c>
      <c r="H10" s="3" t="s">
        <v>14</v>
      </c>
      <c r="I10" s="6">
        <v>3226850722</v>
      </c>
      <c r="J10" s="2" t="s">
        <v>11</v>
      </c>
    </row>
    <row r="11" spans="1:10" ht="12" customHeight="1" x14ac:dyDescent="0.25">
      <c r="A11" s="2" t="s">
        <v>9</v>
      </c>
      <c r="B11" s="2">
        <v>890939936</v>
      </c>
      <c r="C11" s="7">
        <v>20220301</v>
      </c>
      <c r="D11" s="7">
        <v>20220228</v>
      </c>
      <c r="E11" s="2">
        <v>2</v>
      </c>
      <c r="F11" s="4" t="s">
        <v>12</v>
      </c>
      <c r="G11" s="4" t="s">
        <v>13</v>
      </c>
      <c r="H11" s="3" t="s">
        <v>14</v>
      </c>
      <c r="I11" s="6">
        <v>3226850722</v>
      </c>
      <c r="J11" s="2" t="s">
        <v>11</v>
      </c>
    </row>
    <row r="12" spans="1:10" ht="12" customHeight="1" x14ac:dyDescent="0.25">
      <c r="A12" s="2" t="s">
        <v>9</v>
      </c>
      <c r="B12" s="2">
        <v>900435146</v>
      </c>
      <c r="C12" s="7">
        <v>20220301</v>
      </c>
      <c r="D12" s="7">
        <v>20220228</v>
      </c>
      <c r="E12" s="2">
        <v>2</v>
      </c>
      <c r="F12" s="4" t="s">
        <v>12</v>
      </c>
      <c r="G12" s="4" t="s">
        <v>13</v>
      </c>
      <c r="H12" s="3" t="s">
        <v>14</v>
      </c>
      <c r="I12" s="6">
        <v>3226850722</v>
      </c>
      <c r="J12" s="2" t="s">
        <v>11</v>
      </c>
    </row>
    <row r="13" spans="1:10" ht="12" customHeight="1" x14ac:dyDescent="0.25">
      <c r="A13" s="2" t="s">
        <v>9</v>
      </c>
      <c r="B13" s="2">
        <v>890001098</v>
      </c>
      <c r="C13" s="7">
        <v>20220224</v>
      </c>
      <c r="D13" s="7">
        <v>20220228</v>
      </c>
      <c r="E13" s="2">
        <v>2</v>
      </c>
      <c r="F13" s="4" t="s">
        <v>12</v>
      </c>
      <c r="G13" s="4" t="s">
        <v>13</v>
      </c>
      <c r="H13" s="3" t="s">
        <v>14</v>
      </c>
      <c r="I13" s="6">
        <v>3226850722</v>
      </c>
      <c r="J13" s="2" t="s">
        <v>11</v>
      </c>
    </row>
    <row r="14" spans="1:10" ht="12" customHeight="1" x14ac:dyDescent="0.25">
      <c r="A14" s="2" t="s">
        <v>9</v>
      </c>
      <c r="B14" s="2">
        <v>890303395</v>
      </c>
      <c r="C14" s="7">
        <v>20220224</v>
      </c>
      <c r="D14" s="7">
        <v>20220228</v>
      </c>
      <c r="E14" s="2">
        <v>2</v>
      </c>
      <c r="F14" s="4" t="s">
        <v>12</v>
      </c>
      <c r="G14" s="4" t="s">
        <v>13</v>
      </c>
      <c r="H14" s="3" t="s">
        <v>14</v>
      </c>
      <c r="I14" s="6">
        <v>3226850722</v>
      </c>
      <c r="J14" s="2" t="s">
        <v>11</v>
      </c>
    </row>
    <row r="15" spans="1:10" ht="12" customHeight="1" x14ac:dyDescent="0.25">
      <c r="A15" s="2" t="s">
        <v>9</v>
      </c>
      <c r="B15" s="2">
        <v>800065396</v>
      </c>
      <c r="C15" s="7">
        <v>20220225</v>
      </c>
      <c r="D15" s="7">
        <v>20220303</v>
      </c>
      <c r="E15" s="2">
        <v>2</v>
      </c>
      <c r="F15" s="4" t="s">
        <v>12</v>
      </c>
      <c r="G15" s="4" t="s">
        <v>13</v>
      </c>
      <c r="H15" s="3" t="s">
        <v>14</v>
      </c>
      <c r="I15" s="6">
        <v>3226850722</v>
      </c>
      <c r="J15" s="2" t="s">
        <v>11</v>
      </c>
    </row>
    <row r="16" spans="1:10" ht="12" customHeight="1" x14ac:dyDescent="0.25">
      <c r="A16" s="2" t="s">
        <v>9</v>
      </c>
      <c r="B16" s="2">
        <v>890307200</v>
      </c>
      <c r="C16" s="7">
        <v>20220225</v>
      </c>
      <c r="D16" s="7">
        <v>20220308</v>
      </c>
      <c r="E16" s="2">
        <v>2</v>
      </c>
      <c r="F16" s="4" t="s">
        <v>12</v>
      </c>
      <c r="G16" s="4" t="s">
        <v>13</v>
      </c>
      <c r="H16" s="3" t="s">
        <v>14</v>
      </c>
      <c r="I16" s="6">
        <v>3226850722</v>
      </c>
      <c r="J16" s="2" t="s">
        <v>11</v>
      </c>
    </row>
    <row r="17" spans="1:10" ht="12" customHeight="1" x14ac:dyDescent="0.25">
      <c r="A17" s="2" t="s">
        <v>9</v>
      </c>
      <c r="B17" s="2">
        <v>901158187</v>
      </c>
      <c r="C17" s="7">
        <v>20220228</v>
      </c>
      <c r="D17" s="7">
        <v>20220308</v>
      </c>
      <c r="E17" s="2">
        <v>2</v>
      </c>
      <c r="F17" s="4" t="s">
        <v>12</v>
      </c>
      <c r="G17" s="4" t="s">
        <v>13</v>
      </c>
      <c r="H17" s="3" t="s">
        <v>14</v>
      </c>
      <c r="I17" s="6">
        <v>3226850722</v>
      </c>
      <c r="J17" s="2" t="s">
        <v>11</v>
      </c>
    </row>
    <row r="18" spans="1:10" ht="12" customHeight="1" x14ac:dyDescent="0.25">
      <c r="A18" s="2" t="s">
        <v>9</v>
      </c>
      <c r="B18" s="2">
        <v>891900650</v>
      </c>
      <c r="C18" s="7">
        <v>20220103</v>
      </c>
      <c r="D18" s="7">
        <v>20220113</v>
      </c>
      <c r="E18" s="2">
        <v>2</v>
      </c>
      <c r="F18" s="4" t="s">
        <v>12</v>
      </c>
      <c r="G18" s="4" t="s">
        <v>13</v>
      </c>
      <c r="H18" s="3" t="s">
        <v>14</v>
      </c>
      <c r="I18" s="6">
        <v>3226850722</v>
      </c>
      <c r="J18" s="2" t="s">
        <v>11</v>
      </c>
    </row>
    <row r="19" spans="1:10" ht="12" customHeight="1" x14ac:dyDescent="0.25">
      <c r="A19" s="2" t="s">
        <v>9</v>
      </c>
      <c r="B19" s="2">
        <v>890807591</v>
      </c>
      <c r="C19" s="7">
        <v>20220309</v>
      </c>
      <c r="D19" s="7">
        <v>20220323</v>
      </c>
      <c r="E19" s="2">
        <v>2</v>
      </c>
      <c r="F19" s="4" t="s">
        <v>12</v>
      </c>
      <c r="G19" s="4" t="s">
        <v>13</v>
      </c>
      <c r="H19" s="3" t="s">
        <v>14</v>
      </c>
      <c r="I19" s="6">
        <v>3226850722</v>
      </c>
      <c r="J19" s="2" t="s">
        <v>11</v>
      </c>
    </row>
    <row r="20" spans="1:10" ht="12" customHeight="1" x14ac:dyDescent="0.25">
      <c r="A20" s="2" t="s">
        <v>9</v>
      </c>
      <c r="B20" s="2">
        <v>890306950</v>
      </c>
      <c r="C20" s="7">
        <v>20220301</v>
      </c>
      <c r="D20" s="7">
        <v>20220311</v>
      </c>
      <c r="E20" s="2">
        <v>2</v>
      </c>
      <c r="F20" s="4" t="s">
        <v>12</v>
      </c>
      <c r="G20" s="4" t="s">
        <v>13</v>
      </c>
      <c r="H20" s="3" t="s">
        <v>14</v>
      </c>
      <c r="I20" s="6">
        <v>3226850722</v>
      </c>
      <c r="J20" s="2" t="s">
        <v>11</v>
      </c>
    </row>
    <row r="21" spans="1:10" ht="12" customHeight="1" x14ac:dyDescent="0.25">
      <c r="A21" s="2" t="s">
        <v>9</v>
      </c>
      <c r="B21" s="2">
        <v>891900438</v>
      </c>
      <c r="C21" s="7">
        <v>20220301</v>
      </c>
      <c r="D21" s="7">
        <v>20220314</v>
      </c>
      <c r="E21" s="2">
        <v>2</v>
      </c>
      <c r="F21" s="4" t="s">
        <v>12</v>
      </c>
      <c r="G21" s="4" t="s">
        <v>13</v>
      </c>
      <c r="H21" s="3" t="s">
        <v>14</v>
      </c>
      <c r="I21" s="6">
        <v>3226850722</v>
      </c>
      <c r="J21" s="2" t="s">
        <v>11</v>
      </c>
    </row>
    <row r="22" spans="1:10" ht="12" customHeight="1" x14ac:dyDescent="0.25">
      <c r="A22" s="2" t="s">
        <v>9</v>
      </c>
      <c r="B22" s="2">
        <v>891900414</v>
      </c>
      <c r="C22" s="7">
        <v>20220303</v>
      </c>
      <c r="D22" s="7">
        <v>20220317</v>
      </c>
      <c r="E22" s="2">
        <v>2</v>
      </c>
      <c r="F22" s="4" t="s">
        <v>12</v>
      </c>
      <c r="G22" s="4" t="s">
        <v>13</v>
      </c>
      <c r="H22" s="3" t="s">
        <v>14</v>
      </c>
      <c r="I22" s="6">
        <v>3226850722</v>
      </c>
      <c r="J22" s="2" t="s">
        <v>11</v>
      </c>
    </row>
    <row r="23" spans="1:10" ht="12" customHeight="1" x14ac:dyDescent="0.25">
      <c r="A23" s="2" t="s">
        <v>9</v>
      </c>
      <c r="B23" s="2">
        <v>900145588</v>
      </c>
      <c r="C23" s="7">
        <v>20220301</v>
      </c>
      <c r="D23" s="7">
        <v>20220308</v>
      </c>
      <c r="E23" s="2">
        <v>2</v>
      </c>
      <c r="F23" s="4" t="s">
        <v>12</v>
      </c>
      <c r="G23" s="4" t="s">
        <v>13</v>
      </c>
      <c r="H23" s="3" t="s">
        <v>14</v>
      </c>
      <c r="I23" s="6">
        <v>3226850722</v>
      </c>
      <c r="J23" s="2" t="s">
        <v>11</v>
      </c>
    </row>
    <row r="24" spans="1:10" ht="12" customHeight="1" x14ac:dyDescent="0.25">
      <c r="A24" s="2" t="s">
        <v>9</v>
      </c>
      <c r="B24" s="2">
        <v>891901158</v>
      </c>
      <c r="C24" s="7">
        <v>20220309</v>
      </c>
      <c r="D24" s="7">
        <v>20220322</v>
      </c>
      <c r="E24" s="2">
        <v>2</v>
      </c>
      <c r="F24" s="4" t="s">
        <v>12</v>
      </c>
      <c r="G24" s="4" t="s">
        <v>13</v>
      </c>
      <c r="H24" s="3" t="s">
        <v>14</v>
      </c>
      <c r="I24" s="6">
        <v>3226850722</v>
      </c>
      <c r="J24" s="2" t="s">
        <v>11</v>
      </c>
    </row>
    <row r="25" spans="1:10" ht="12" customHeight="1" x14ac:dyDescent="0.25">
      <c r="A25" s="2" t="s">
        <v>9</v>
      </c>
      <c r="B25" s="2">
        <v>900146438</v>
      </c>
      <c r="C25" s="7">
        <v>20220314</v>
      </c>
      <c r="D25" s="7">
        <v>20220314</v>
      </c>
      <c r="E25" s="2">
        <v>2</v>
      </c>
      <c r="F25" s="4" t="s">
        <v>12</v>
      </c>
      <c r="G25" s="4" t="s">
        <v>13</v>
      </c>
      <c r="H25" s="3" t="s">
        <v>14</v>
      </c>
      <c r="I25" s="6">
        <v>3226850722</v>
      </c>
      <c r="J25" s="2" t="s">
        <v>11</v>
      </c>
    </row>
    <row r="26" spans="1:10" ht="12" customHeight="1" x14ac:dyDescent="0.25">
      <c r="A26" s="2" t="s">
        <v>9</v>
      </c>
      <c r="B26" s="2">
        <v>900145579</v>
      </c>
      <c r="C26" s="7">
        <v>20220304</v>
      </c>
      <c r="D26" s="7">
        <v>20220317</v>
      </c>
      <c r="E26" s="2">
        <v>2</v>
      </c>
      <c r="F26" s="4" t="s">
        <v>12</v>
      </c>
      <c r="G26" s="4" t="s">
        <v>13</v>
      </c>
      <c r="H26" s="3" t="s">
        <v>14</v>
      </c>
      <c r="I26" s="6">
        <v>3226850722</v>
      </c>
      <c r="J26" s="2" t="s">
        <v>11</v>
      </c>
    </row>
    <row r="27" spans="1:10" ht="12" customHeight="1" x14ac:dyDescent="0.25">
      <c r="A27" s="2" t="s">
        <v>9</v>
      </c>
      <c r="B27" s="2">
        <v>900145581</v>
      </c>
      <c r="C27" s="7">
        <v>20220301</v>
      </c>
      <c r="D27" s="7">
        <v>20220314</v>
      </c>
      <c r="E27" s="2">
        <v>2</v>
      </c>
      <c r="F27" s="4" t="s">
        <v>12</v>
      </c>
      <c r="G27" s="4" t="s">
        <v>13</v>
      </c>
      <c r="H27" s="3" t="s">
        <v>14</v>
      </c>
      <c r="I27" s="6">
        <v>3226850722</v>
      </c>
      <c r="J27" s="2" t="s">
        <v>11</v>
      </c>
    </row>
    <row r="28" spans="1:10" ht="12" customHeight="1" x14ac:dyDescent="0.25">
      <c r="A28" s="2" t="s">
        <v>9</v>
      </c>
      <c r="B28" s="2">
        <v>900145572</v>
      </c>
      <c r="C28" s="7">
        <v>20220309</v>
      </c>
      <c r="D28" s="7">
        <v>20220323</v>
      </c>
      <c r="E28" s="2">
        <v>2</v>
      </c>
      <c r="F28" s="4" t="s">
        <v>12</v>
      </c>
      <c r="G28" s="4" t="s">
        <v>13</v>
      </c>
      <c r="H28" s="3" t="s">
        <v>14</v>
      </c>
      <c r="I28" s="6">
        <v>3226850722</v>
      </c>
      <c r="J28" s="2" t="s">
        <v>11</v>
      </c>
    </row>
    <row r="29" spans="1:10" ht="12" customHeight="1" x14ac:dyDescent="0.25">
      <c r="A29" s="2" t="s">
        <v>9</v>
      </c>
      <c r="B29" s="2">
        <v>891380184</v>
      </c>
      <c r="C29" s="7">
        <v>20220318</v>
      </c>
      <c r="D29" s="7">
        <v>20220322</v>
      </c>
      <c r="E29" s="2">
        <v>2</v>
      </c>
      <c r="F29" s="4" t="s">
        <v>12</v>
      </c>
      <c r="G29" s="4" t="s">
        <v>13</v>
      </c>
      <c r="H29" s="3" t="s">
        <v>14</v>
      </c>
      <c r="I29" s="6">
        <v>3226850722</v>
      </c>
      <c r="J29" s="2" t="s">
        <v>11</v>
      </c>
    </row>
    <row r="30" spans="1:10" ht="12" customHeight="1" x14ac:dyDescent="0.25">
      <c r="A30" s="2" t="s">
        <v>9</v>
      </c>
      <c r="B30" s="2">
        <v>817003166</v>
      </c>
      <c r="C30" s="7">
        <v>20220301</v>
      </c>
      <c r="D30" s="7">
        <v>20220311</v>
      </c>
      <c r="E30" s="2">
        <v>2</v>
      </c>
      <c r="F30" s="4" t="s">
        <v>12</v>
      </c>
      <c r="G30" s="4" t="s">
        <v>13</v>
      </c>
      <c r="H30" s="3" t="s">
        <v>14</v>
      </c>
      <c r="I30" s="6">
        <v>3226850722</v>
      </c>
      <c r="J30" s="2" t="s">
        <v>11</v>
      </c>
    </row>
    <row r="31" spans="1:10" ht="12" customHeight="1" x14ac:dyDescent="0.25">
      <c r="A31" s="2" t="s">
        <v>9</v>
      </c>
      <c r="B31" s="2">
        <v>891180026</v>
      </c>
      <c r="C31" s="7">
        <v>20220305</v>
      </c>
      <c r="D31" s="7">
        <v>20220311</v>
      </c>
      <c r="E31" s="2">
        <v>2</v>
      </c>
      <c r="F31" s="4" t="s">
        <v>12</v>
      </c>
      <c r="G31" s="4" t="s">
        <v>13</v>
      </c>
      <c r="H31" s="3" t="s">
        <v>14</v>
      </c>
      <c r="I31" s="6">
        <v>3226850722</v>
      </c>
      <c r="J31" s="2" t="s">
        <v>11</v>
      </c>
    </row>
    <row r="32" spans="1:10" ht="12" customHeight="1" x14ac:dyDescent="0.25">
      <c r="A32" s="2" t="s">
        <v>9</v>
      </c>
      <c r="B32" s="2">
        <v>830025149</v>
      </c>
      <c r="C32" s="7">
        <v>20220301</v>
      </c>
      <c r="D32" s="7">
        <v>20220315</v>
      </c>
      <c r="E32" s="2">
        <v>2</v>
      </c>
      <c r="F32" s="4" t="s">
        <v>12</v>
      </c>
      <c r="G32" s="4" t="s">
        <v>13</v>
      </c>
      <c r="H32" s="3" t="s">
        <v>14</v>
      </c>
      <c r="I32" s="6">
        <v>3226850722</v>
      </c>
      <c r="J32" s="2" t="s">
        <v>11</v>
      </c>
    </row>
    <row r="33" spans="1:10" ht="12" customHeight="1" x14ac:dyDescent="0.25">
      <c r="A33" s="2" t="s">
        <v>9</v>
      </c>
      <c r="B33" s="2">
        <v>805025186</v>
      </c>
      <c r="C33" s="7">
        <v>20220304</v>
      </c>
      <c r="D33" s="7">
        <v>20220317</v>
      </c>
      <c r="E33" s="2">
        <v>2</v>
      </c>
      <c r="F33" s="4" t="s">
        <v>12</v>
      </c>
      <c r="G33" s="4" t="s">
        <v>13</v>
      </c>
      <c r="H33" s="3" t="s">
        <v>14</v>
      </c>
      <c r="I33" s="6">
        <v>3226850722</v>
      </c>
      <c r="J33" s="2" t="s">
        <v>11</v>
      </c>
    </row>
    <row r="34" spans="1:10" ht="12" customHeight="1" x14ac:dyDescent="0.25">
      <c r="A34" s="2" t="s">
        <v>9</v>
      </c>
      <c r="B34" s="2">
        <v>31886736</v>
      </c>
      <c r="C34" s="7">
        <v>20220301</v>
      </c>
      <c r="D34" s="7">
        <v>20220314</v>
      </c>
      <c r="E34" s="2">
        <v>2</v>
      </c>
      <c r="F34" s="4" t="s">
        <v>12</v>
      </c>
      <c r="G34" s="4" t="s">
        <v>13</v>
      </c>
      <c r="H34" s="3" t="s">
        <v>14</v>
      </c>
      <c r="I34" s="6">
        <v>3226850722</v>
      </c>
      <c r="J34" s="2" t="s">
        <v>11</v>
      </c>
    </row>
    <row r="35" spans="1:10" ht="12" customHeight="1" x14ac:dyDescent="0.25">
      <c r="A35" s="2" t="s">
        <v>9</v>
      </c>
      <c r="B35" s="2">
        <v>890307040</v>
      </c>
      <c r="C35" s="7">
        <v>20220301</v>
      </c>
      <c r="D35" s="7">
        <v>20220314</v>
      </c>
      <c r="E35" s="2">
        <v>2</v>
      </c>
      <c r="F35" s="4" t="s">
        <v>12</v>
      </c>
      <c r="G35" s="4" t="s">
        <v>13</v>
      </c>
      <c r="H35" s="3" t="s">
        <v>14</v>
      </c>
      <c r="I35" s="6">
        <v>3226850722</v>
      </c>
      <c r="J35" s="2" t="s">
        <v>11</v>
      </c>
    </row>
    <row r="36" spans="1:10" ht="12" customHeight="1" x14ac:dyDescent="0.25">
      <c r="A36" s="2" t="s">
        <v>9</v>
      </c>
      <c r="B36" s="2">
        <v>900919866</v>
      </c>
      <c r="C36" s="7">
        <v>20220303</v>
      </c>
      <c r="D36" s="7">
        <v>20220317</v>
      </c>
      <c r="E36" s="2">
        <v>2</v>
      </c>
      <c r="F36" s="4" t="s">
        <v>12</v>
      </c>
      <c r="G36" s="4" t="s">
        <v>13</v>
      </c>
      <c r="H36" s="3" t="s">
        <v>14</v>
      </c>
      <c r="I36" s="6">
        <v>3226850722</v>
      </c>
      <c r="J36" s="2" t="s">
        <v>11</v>
      </c>
    </row>
    <row r="37" spans="1:10" ht="12" customHeight="1" x14ac:dyDescent="0.25">
      <c r="A37" s="2" t="s">
        <v>9</v>
      </c>
      <c r="B37" s="2">
        <v>901218138</v>
      </c>
      <c r="C37" s="7">
        <v>20220308</v>
      </c>
      <c r="D37" s="7">
        <v>20220322</v>
      </c>
      <c r="E37" s="2">
        <v>2</v>
      </c>
      <c r="F37" s="4" t="s">
        <v>12</v>
      </c>
      <c r="G37" s="4" t="s">
        <v>13</v>
      </c>
      <c r="H37" s="3" t="s">
        <v>14</v>
      </c>
      <c r="I37" s="6">
        <v>3226850722</v>
      </c>
      <c r="J37" s="2" t="s">
        <v>11</v>
      </c>
    </row>
    <row r="38" spans="1:10" ht="12" customHeight="1" x14ac:dyDescent="0.25">
      <c r="A38" s="2" t="s">
        <v>9</v>
      </c>
      <c r="B38" s="2">
        <v>891500736</v>
      </c>
      <c r="C38" s="7">
        <v>20220309</v>
      </c>
      <c r="D38" s="7">
        <v>20220322</v>
      </c>
      <c r="E38" s="2">
        <v>2</v>
      </c>
      <c r="F38" s="4" t="s">
        <v>12</v>
      </c>
      <c r="G38" s="4" t="s">
        <v>13</v>
      </c>
      <c r="H38" s="3" t="s">
        <v>14</v>
      </c>
      <c r="I38" s="6">
        <v>3226850722</v>
      </c>
      <c r="J38" s="2" t="s">
        <v>11</v>
      </c>
    </row>
    <row r="39" spans="1:10" ht="12" customHeight="1" x14ac:dyDescent="0.25">
      <c r="A39" s="2" t="s">
        <v>9</v>
      </c>
      <c r="B39" s="2">
        <v>836000386</v>
      </c>
      <c r="C39" s="7">
        <v>20220302</v>
      </c>
      <c r="D39" s="7">
        <v>20220314</v>
      </c>
      <c r="E39" s="2">
        <v>2</v>
      </c>
      <c r="F39" s="4" t="s">
        <v>12</v>
      </c>
      <c r="G39" s="4" t="s">
        <v>13</v>
      </c>
      <c r="H39" s="3" t="s">
        <v>14</v>
      </c>
      <c r="I39" s="6">
        <v>3226850722</v>
      </c>
      <c r="J39" s="2" t="s">
        <v>11</v>
      </c>
    </row>
    <row r="40" spans="1:10" ht="12" customHeight="1" x14ac:dyDescent="0.25">
      <c r="A40" s="2" t="s">
        <v>9</v>
      </c>
      <c r="B40" s="2">
        <v>890304155</v>
      </c>
      <c r="C40" s="7">
        <v>20220302</v>
      </c>
      <c r="D40" s="7">
        <v>20220315</v>
      </c>
      <c r="E40" s="2">
        <v>2</v>
      </c>
      <c r="F40" s="4" t="s">
        <v>12</v>
      </c>
      <c r="G40" s="4" t="s">
        <v>13</v>
      </c>
      <c r="H40" s="3" t="s">
        <v>14</v>
      </c>
      <c r="I40" s="6">
        <v>3226850722</v>
      </c>
      <c r="J40" s="2" t="s">
        <v>11</v>
      </c>
    </row>
    <row r="41" spans="1:10" ht="12" customHeight="1" x14ac:dyDescent="0.25">
      <c r="A41" s="2" t="s">
        <v>9</v>
      </c>
      <c r="B41" s="2">
        <v>807004352</v>
      </c>
      <c r="C41" s="7">
        <v>20220302</v>
      </c>
      <c r="D41" s="7">
        <v>20220311</v>
      </c>
      <c r="E41" s="2">
        <v>2</v>
      </c>
      <c r="F41" s="4" t="s">
        <v>12</v>
      </c>
      <c r="G41" s="4" t="s">
        <v>13</v>
      </c>
      <c r="H41" s="3" t="s">
        <v>14</v>
      </c>
      <c r="I41" s="6">
        <v>3226850722</v>
      </c>
      <c r="J41" s="2" t="s">
        <v>11</v>
      </c>
    </row>
    <row r="42" spans="1:10" ht="12" customHeight="1" x14ac:dyDescent="0.25">
      <c r="A42" s="2" t="s">
        <v>9</v>
      </c>
      <c r="B42" s="2">
        <v>890303461</v>
      </c>
      <c r="C42" s="7">
        <v>20220315</v>
      </c>
      <c r="D42" s="7">
        <v>20220317</v>
      </c>
      <c r="E42" s="2">
        <v>2</v>
      </c>
      <c r="F42" s="4" t="s">
        <v>12</v>
      </c>
      <c r="G42" s="4" t="s">
        <v>13</v>
      </c>
      <c r="H42" s="3" t="s">
        <v>14</v>
      </c>
      <c r="I42" s="6">
        <v>3226850722</v>
      </c>
      <c r="J42" s="2" t="s">
        <v>11</v>
      </c>
    </row>
    <row r="43" spans="1:10" ht="12" customHeight="1" x14ac:dyDescent="0.25">
      <c r="A43" s="2" t="s">
        <v>9</v>
      </c>
      <c r="B43" s="2">
        <v>800186901</v>
      </c>
      <c r="C43" s="7">
        <v>20220304</v>
      </c>
      <c r="D43" s="7">
        <v>20220311</v>
      </c>
      <c r="E43" s="2">
        <v>2</v>
      </c>
      <c r="F43" s="4" t="s">
        <v>12</v>
      </c>
      <c r="G43" s="4" t="s">
        <v>13</v>
      </c>
      <c r="H43" s="3" t="s">
        <v>14</v>
      </c>
      <c r="I43" s="6">
        <v>3226850722</v>
      </c>
      <c r="J43" s="2" t="s">
        <v>11</v>
      </c>
    </row>
    <row r="44" spans="1:10" ht="12" customHeight="1" x14ac:dyDescent="0.25">
      <c r="A44" s="2" t="s">
        <v>9</v>
      </c>
      <c r="B44" s="2">
        <v>890706833</v>
      </c>
      <c r="C44" s="7">
        <v>20220304</v>
      </c>
      <c r="D44" s="7">
        <v>20220315</v>
      </c>
      <c r="E44" s="2">
        <v>2</v>
      </c>
      <c r="F44" s="4" t="s">
        <v>12</v>
      </c>
      <c r="G44" s="4" t="s">
        <v>13</v>
      </c>
      <c r="H44" s="3" t="s">
        <v>14</v>
      </c>
      <c r="I44" s="6">
        <v>3226850722</v>
      </c>
      <c r="J44" s="2" t="s">
        <v>11</v>
      </c>
    </row>
    <row r="45" spans="1:10" ht="12" customHeight="1" x14ac:dyDescent="0.25">
      <c r="A45" s="2" t="s">
        <v>9</v>
      </c>
      <c r="B45" s="2">
        <v>891580002</v>
      </c>
      <c r="C45" s="7">
        <v>20220309</v>
      </c>
      <c r="D45" s="7">
        <v>20220322</v>
      </c>
      <c r="E45" s="2">
        <v>2</v>
      </c>
      <c r="F45" s="4" t="s">
        <v>12</v>
      </c>
      <c r="G45" s="4" t="s">
        <v>13</v>
      </c>
      <c r="H45" s="3" t="s">
        <v>14</v>
      </c>
      <c r="I45" s="6">
        <v>3226850722</v>
      </c>
      <c r="J45" s="2" t="s">
        <v>11</v>
      </c>
    </row>
    <row r="46" spans="1:10" ht="12" customHeight="1" x14ac:dyDescent="0.25">
      <c r="A46" s="2" t="s">
        <v>9</v>
      </c>
      <c r="B46" s="2">
        <v>891901082</v>
      </c>
      <c r="C46" s="7">
        <v>20220304</v>
      </c>
      <c r="D46" s="7">
        <v>20220315</v>
      </c>
      <c r="E46" s="2">
        <v>2</v>
      </c>
      <c r="F46" s="4" t="s">
        <v>12</v>
      </c>
      <c r="G46" s="4" t="s">
        <v>13</v>
      </c>
      <c r="H46" s="3" t="s">
        <v>14</v>
      </c>
      <c r="I46" s="6">
        <v>3226850722</v>
      </c>
      <c r="J46" s="2" t="s">
        <v>11</v>
      </c>
    </row>
    <row r="47" spans="1:10" ht="12" customHeight="1" x14ac:dyDescent="0.25">
      <c r="A47" s="2" t="s">
        <v>9</v>
      </c>
      <c r="B47" s="2">
        <v>860013570</v>
      </c>
      <c r="C47" s="7">
        <v>20220308</v>
      </c>
      <c r="D47" s="7">
        <v>20220311</v>
      </c>
      <c r="E47" s="2">
        <v>2</v>
      </c>
      <c r="F47" s="4" t="s">
        <v>12</v>
      </c>
      <c r="G47" s="4" t="s">
        <v>13</v>
      </c>
      <c r="H47" s="3" t="s">
        <v>14</v>
      </c>
      <c r="I47" s="6">
        <v>3226850722</v>
      </c>
      <c r="J47" s="2" t="s">
        <v>11</v>
      </c>
    </row>
    <row r="48" spans="1:10" ht="12" customHeight="1" x14ac:dyDescent="0.25">
      <c r="A48" s="2" t="s">
        <v>9</v>
      </c>
      <c r="B48" s="2">
        <v>813005295</v>
      </c>
      <c r="C48" s="7">
        <v>20220308</v>
      </c>
      <c r="D48" s="7">
        <v>20220315</v>
      </c>
      <c r="E48" s="2">
        <v>2</v>
      </c>
      <c r="F48" s="4" t="s">
        <v>12</v>
      </c>
      <c r="G48" s="4" t="s">
        <v>13</v>
      </c>
      <c r="H48" s="3" t="s">
        <v>14</v>
      </c>
      <c r="I48" s="6">
        <v>3226850722</v>
      </c>
      <c r="J48" s="2" t="s">
        <v>11</v>
      </c>
    </row>
    <row r="49" spans="1:10" ht="12" customHeight="1" x14ac:dyDescent="0.25">
      <c r="A49" s="2" t="s">
        <v>9</v>
      </c>
      <c r="B49" s="2">
        <v>891300047</v>
      </c>
      <c r="C49" s="7">
        <v>20220308</v>
      </c>
      <c r="D49" s="7">
        <v>20220316</v>
      </c>
      <c r="E49" s="2">
        <v>2</v>
      </c>
      <c r="F49" s="4" t="s">
        <v>12</v>
      </c>
      <c r="G49" s="4" t="s">
        <v>13</v>
      </c>
      <c r="H49" s="3" t="s">
        <v>14</v>
      </c>
      <c r="I49" s="6">
        <v>3226850722</v>
      </c>
      <c r="J49" s="2" t="s">
        <v>11</v>
      </c>
    </row>
    <row r="50" spans="1:10" ht="12" customHeight="1" x14ac:dyDescent="0.25">
      <c r="A50" s="2" t="s">
        <v>9</v>
      </c>
      <c r="B50" s="2">
        <v>802006728</v>
      </c>
      <c r="C50" s="7">
        <v>20220308</v>
      </c>
      <c r="D50" s="7">
        <v>20220315</v>
      </c>
      <c r="E50" s="2">
        <v>2</v>
      </c>
      <c r="F50" s="4" t="s">
        <v>12</v>
      </c>
      <c r="G50" s="4" t="s">
        <v>13</v>
      </c>
      <c r="H50" s="3" t="s">
        <v>14</v>
      </c>
      <c r="I50" s="6">
        <v>3226850722</v>
      </c>
      <c r="J50" s="2" t="s">
        <v>11</v>
      </c>
    </row>
    <row r="51" spans="1:10" ht="12" customHeight="1" x14ac:dyDescent="0.25">
      <c r="A51" s="2" t="s">
        <v>9</v>
      </c>
      <c r="B51" s="2">
        <v>899999092</v>
      </c>
      <c r="C51" s="7">
        <v>20220308</v>
      </c>
      <c r="D51" s="7">
        <v>20220315</v>
      </c>
      <c r="E51" s="2">
        <v>2</v>
      </c>
      <c r="F51" s="4" t="s">
        <v>12</v>
      </c>
      <c r="G51" s="4" t="s">
        <v>13</v>
      </c>
      <c r="H51" s="3" t="s">
        <v>14</v>
      </c>
      <c r="I51" s="6">
        <v>3226850722</v>
      </c>
      <c r="J51" s="2" t="s">
        <v>11</v>
      </c>
    </row>
    <row r="52" spans="1:10" ht="12" customHeight="1" x14ac:dyDescent="0.25">
      <c r="A52" s="2" t="s">
        <v>9</v>
      </c>
      <c r="B52" s="2">
        <v>860015536</v>
      </c>
      <c r="C52" s="7">
        <v>20220308</v>
      </c>
      <c r="D52" s="7">
        <v>20220311</v>
      </c>
      <c r="E52" s="2">
        <v>2</v>
      </c>
      <c r="F52" s="4" t="s">
        <v>12</v>
      </c>
      <c r="G52" s="4" t="s">
        <v>13</v>
      </c>
      <c r="H52" s="3" t="s">
        <v>14</v>
      </c>
      <c r="I52" s="6">
        <v>3226850722</v>
      </c>
      <c r="J52" s="2" t="s">
        <v>11</v>
      </c>
    </row>
    <row r="53" spans="1:10" ht="12" customHeight="1" x14ac:dyDescent="0.25">
      <c r="A53" s="2" t="s">
        <v>9</v>
      </c>
      <c r="B53" s="2">
        <v>890300513</v>
      </c>
      <c r="C53" s="7">
        <v>20220308</v>
      </c>
      <c r="D53" s="7">
        <v>20220316</v>
      </c>
      <c r="E53" s="2">
        <v>2</v>
      </c>
      <c r="F53" s="4" t="s">
        <v>12</v>
      </c>
      <c r="G53" s="4" t="s">
        <v>13</v>
      </c>
      <c r="H53" s="3" t="s">
        <v>14</v>
      </c>
      <c r="I53" s="6">
        <v>3226850722</v>
      </c>
      <c r="J53" s="2" t="s">
        <v>11</v>
      </c>
    </row>
    <row r="54" spans="1:10" ht="12" customHeight="1" x14ac:dyDescent="0.25">
      <c r="A54" s="2" t="s">
        <v>9</v>
      </c>
      <c r="B54" s="2">
        <v>890308493</v>
      </c>
      <c r="C54" s="7">
        <v>20220308</v>
      </c>
      <c r="D54" s="7">
        <v>20220316</v>
      </c>
      <c r="E54" s="2">
        <v>2</v>
      </c>
      <c r="F54" s="4" t="s">
        <v>12</v>
      </c>
      <c r="G54" s="4" t="s">
        <v>13</v>
      </c>
      <c r="H54" s="3" t="s">
        <v>14</v>
      </c>
      <c r="I54" s="6">
        <v>3226850722</v>
      </c>
      <c r="J54" s="2" t="s">
        <v>11</v>
      </c>
    </row>
    <row r="55" spans="1:10" ht="12" customHeight="1" x14ac:dyDescent="0.25">
      <c r="A55" s="2" t="s">
        <v>9</v>
      </c>
      <c r="B55" s="2">
        <v>890399047</v>
      </c>
      <c r="C55" s="7">
        <v>20220310</v>
      </c>
      <c r="D55" s="7">
        <v>20220316</v>
      </c>
      <c r="E55" s="2">
        <v>2</v>
      </c>
      <c r="F55" s="4" t="s">
        <v>12</v>
      </c>
      <c r="G55" s="4" t="s">
        <v>13</v>
      </c>
      <c r="H55" s="3" t="s">
        <v>14</v>
      </c>
      <c r="I55" s="6">
        <v>3226850722</v>
      </c>
      <c r="J55" s="2" t="s">
        <v>11</v>
      </c>
    </row>
    <row r="56" spans="1:10" ht="12" customHeight="1" x14ac:dyDescent="0.25">
      <c r="A56" s="2" t="s">
        <v>9</v>
      </c>
      <c r="B56" s="2">
        <v>900589178</v>
      </c>
      <c r="C56" s="7">
        <v>20220310</v>
      </c>
      <c r="D56" s="7">
        <v>20220315</v>
      </c>
      <c r="E56" s="2">
        <v>2</v>
      </c>
      <c r="F56" s="4" t="s">
        <v>12</v>
      </c>
      <c r="G56" s="4" t="s">
        <v>13</v>
      </c>
      <c r="H56" s="3" t="s">
        <v>14</v>
      </c>
      <c r="I56" s="6">
        <v>3226850722</v>
      </c>
      <c r="J56" s="2" t="s">
        <v>11</v>
      </c>
    </row>
    <row r="57" spans="1:10" ht="12" customHeight="1" x14ac:dyDescent="0.25">
      <c r="A57" s="2" t="s">
        <v>9</v>
      </c>
      <c r="B57" s="2">
        <v>800084206</v>
      </c>
      <c r="C57" s="7">
        <v>20220312</v>
      </c>
      <c r="D57" s="7">
        <v>20220329</v>
      </c>
      <c r="E57" s="2">
        <v>2</v>
      </c>
      <c r="F57" s="4" t="s">
        <v>12</v>
      </c>
      <c r="G57" s="4" t="s">
        <v>13</v>
      </c>
      <c r="H57" s="3" t="s">
        <v>14</v>
      </c>
      <c r="I57" s="6">
        <v>3226850722</v>
      </c>
      <c r="J57" s="2" t="s">
        <v>11</v>
      </c>
    </row>
    <row r="58" spans="1:10" ht="12" customHeight="1" x14ac:dyDescent="0.25">
      <c r="A58" s="2" t="s">
        <v>9</v>
      </c>
      <c r="B58" s="2">
        <v>800123106</v>
      </c>
      <c r="C58" s="7">
        <v>20220314</v>
      </c>
      <c r="D58" s="7">
        <v>20220317</v>
      </c>
      <c r="E58" s="2">
        <v>2</v>
      </c>
      <c r="F58" s="4" t="s">
        <v>12</v>
      </c>
      <c r="G58" s="4" t="s">
        <v>13</v>
      </c>
      <c r="H58" s="3" t="s">
        <v>14</v>
      </c>
      <c r="I58" s="6">
        <v>3226850722</v>
      </c>
      <c r="J58" s="2" t="s">
        <v>11</v>
      </c>
    </row>
    <row r="59" spans="1:10" ht="12" customHeight="1" x14ac:dyDescent="0.25">
      <c r="A59" s="2" t="s">
        <v>9</v>
      </c>
      <c r="B59" s="2">
        <v>805000737</v>
      </c>
      <c r="C59" s="7">
        <v>20220315</v>
      </c>
      <c r="D59" s="7">
        <v>20220316</v>
      </c>
      <c r="E59" s="2">
        <v>2</v>
      </c>
      <c r="F59" s="4" t="s">
        <v>12</v>
      </c>
      <c r="G59" s="4" t="s">
        <v>13</v>
      </c>
      <c r="H59" s="3" t="s">
        <v>14</v>
      </c>
      <c r="I59" s="6">
        <v>3226850722</v>
      </c>
      <c r="J59" s="2" t="s">
        <v>11</v>
      </c>
    </row>
    <row r="60" spans="1:10" ht="12" customHeight="1" x14ac:dyDescent="0.25">
      <c r="A60" s="2" t="s">
        <v>9</v>
      </c>
      <c r="B60" s="2">
        <v>800190884</v>
      </c>
      <c r="C60" s="7">
        <v>20220316</v>
      </c>
      <c r="D60" s="7">
        <v>20220317</v>
      </c>
      <c r="E60" s="2">
        <v>2</v>
      </c>
      <c r="F60" s="4" t="s">
        <v>12</v>
      </c>
      <c r="G60" s="4" t="s">
        <v>13</v>
      </c>
      <c r="H60" s="3" t="s">
        <v>14</v>
      </c>
      <c r="I60" s="6">
        <v>3226850722</v>
      </c>
      <c r="J60" s="2" t="s">
        <v>11</v>
      </c>
    </row>
    <row r="61" spans="1:10" ht="12" customHeight="1" x14ac:dyDescent="0.25">
      <c r="A61" s="2" t="s">
        <v>9</v>
      </c>
      <c r="B61" s="2">
        <v>890303208</v>
      </c>
      <c r="C61" s="7">
        <v>20220317</v>
      </c>
      <c r="D61" s="7">
        <v>20220318</v>
      </c>
      <c r="E61" s="2">
        <v>2</v>
      </c>
      <c r="F61" s="4" t="s">
        <v>12</v>
      </c>
      <c r="G61" s="4" t="s">
        <v>13</v>
      </c>
      <c r="H61" s="3" t="s">
        <v>14</v>
      </c>
      <c r="I61" s="6">
        <v>3226850722</v>
      </c>
      <c r="J61" s="2" t="s">
        <v>11</v>
      </c>
    </row>
    <row r="62" spans="1:10" ht="12" customHeight="1" x14ac:dyDescent="0.25">
      <c r="A62" s="2" t="s">
        <v>9</v>
      </c>
      <c r="B62" s="2">
        <v>890904646</v>
      </c>
      <c r="C62" s="7">
        <v>20220317</v>
      </c>
      <c r="D62" s="7">
        <v>20220328</v>
      </c>
      <c r="E62" s="2">
        <v>2</v>
      </c>
      <c r="F62" s="4" t="s">
        <v>12</v>
      </c>
      <c r="G62" s="4" t="s">
        <v>13</v>
      </c>
      <c r="H62" s="3" t="s">
        <v>14</v>
      </c>
      <c r="I62" s="6">
        <v>3226850722</v>
      </c>
      <c r="J62" s="2" t="s">
        <v>11</v>
      </c>
    </row>
    <row r="63" spans="1:10" ht="12" customHeight="1" x14ac:dyDescent="0.25">
      <c r="A63" s="2" t="s">
        <v>9</v>
      </c>
      <c r="B63" s="2">
        <v>900631361</v>
      </c>
      <c r="C63" s="7">
        <v>20220315</v>
      </c>
      <c r="D63" s="7">
        <v>20220317</v>
      </c>
      <c r="E63" s="2">
        <v>2</v>
      </c>
      <c r="F63" s="4" t="s">
        <v>12</v>
      </c>
      <c r="G63" s="4" t="s">
        <v>13</v>
      </c>
      <c r="H63" s="3" t="s">
        <v>14</v>
      </c>
      <c r="I63" s="6">
        <v>3226850722</v>
      </c>
      <c r="J63" s="2" t="s">
        <v>11</v>
      </c>
    </row>
    <row r="64" spans="1:10" ht="12" customHeight="1" x14ac:dyDescent="0.25">
      <c r="A64" s="2" t="s">
        <v>9</v>
      </c>
      <c r="B64" s="2">
        <v>900256612</v>
      </c>
      <c r="C64" s="7">
        <v>20220317</v>
      </c>
      <c r="D64" s="7">
        <v>20220318</v>
      </c>
      <c r="E64" s="2">
        <v>2</v>
      </c>
      <c r="F64" s="4" t="s">
        <v>12</v>
      </c>
      <c r="G64" s="4" t="s">
        <v>13</v>
      </c>
      <c r="H64" s="3" t="s">
        <v>14</v>
      </c>
      <c r="I64" s="6">
        <v>3226850722</v>
      </c>
      <c r="J64" s="2" t="s">
        <v>11</v>
      </c>
    </row>
    <row r="65" spans="1:10" ht="12" customHeight="1" x14ac:dyDescent="0.25">
      <c r="A65" s="2" t="s">
        <v>9</v>
      </c>
      <c r="B65" s="2">
        <v>891900367</v>
      </c>
      <c r="C65" s="7">
        <v>20220318</v>
      </c>
      <c r="D65" s="7">
        <v>20220323</v>
      </c>
      <c r="E65" s="2">
        <v>2</v>
      </c>
      <c r="F65" s="4" t="s">
        <v>12</v>
      </c>
      <c r="G65" s="4" t="s">
        <v>13</v>
      </c>
      <c r="H65" s="3" t="s">
        <v>14</v>
      </c>
      <c r="I65" s="6">
        <v>3226850722</v>
      </c>
      <c r="J65" s="2" t="s">
        <v>11</v>
      </c>
    </row>
    <row r="66" spans="1:10" ht="12" customHeight="1" x14ac:dyDescent="0.25">
      <c r="A66" s="2" t="s">
        <v>9</v>
      </c>
      <c r="B66" s="2">
        <v>835000972</v>
      </c>
      <c r="C66" s="7">
        <v>20220318</v>
      </c>
      <c r="D66" s="7">
        <v>20220324</v>
      </c>
      <c r="E66" s="2">
        <v>2</v>
      </c>
      <c r="F66" s="4" t="s">
        <v>12</v>
      </c>
      <c r="G66" s="4" t="s">
        <v>13</v>
      </c>
      <c r="H66" s="3" t="s">
        <v>14</v>
      </c>
      <c r="I66" s="6">
        <v>3226850722</v>
      </c>
      <c r="J66" s="2" t="s">
        <v>11</v>
      </c>
    </row>
    <row r="67" spans="1:10" ht="12" customHeight="1" x14ac:dyDescent="0.25">
      <c r="A67" s="2" t="s">
        <v>9</v>
      </c>
      <c r="B67" s="2">
        <v>800030924</v>
      </c>
      <c r="C67" s="7">
        <v>20220318</v>
      </c>
      <c r="D67" s="7">
        <v>20220329</v>
      </c>
      <c r="E67" s="2">
        <v>2</v>
      </c>
      <c r="F67" s="4" t="s">
        <v>12</v>
      </c>
      <c r="G67" s="4" t="s">
        <v>13</v>
      </c>
      <c r="H67" s="3" t="s">
        <v>14</v>
      </c>
      <c r="I67" s="6">
        <v>3226850722</v>
      </c>
      <c r="J67" s="2" t="s">
        <v>11</v>
      </c>
    </row>
    <row r="68" spans="1:10" ht="12" customHeight="1" x14ac:dyDescent="0.25">
      <c r="A68" s="2" t="s">
        <v>9</v>
      </c>
      <c r="B68" s="2">
        <v>805017350</v>
      </c>
      <c r="C68" s="7">
        <v>20220318</v>
      </c>
      <c r="D68" s="7">
        <v>20220323</v>
      </c>
      <c r="E68" s="2">
        <v>2</v>
      </c>
      <c r="F68" s="4" t="s">
        <v>12</v>
      </c>
      <c r="G68" s="4" t="s">
        <v>13</v>
      </c>
      <c r="H68" s="3" t="s">
        <v>14</v>
      </c>
      <c r="I68" s="6">
        <v>3226850722</v>
      </c>
      <c r="J68" s="2" t="s">
        <v>11</v>
      </c>
    </row>
    <row r="69" spans="1:10" ht="12" customHeight="1" x14ac:dyDescent="0.25">
      <c r="A69" s="2" t="s">
        <v>9</v>
      </c>
      <c r="B69" s="2">
        <v>805023423</v>
      </c>
      <c r="C69" s="7">
        <v>20220318</v>
      </c>
      <c r="D69" s="7">
        <v>20220322</v>
      </c>
      <c r="E69" s="2">
        <v>2</v>
      </c>
      <c r="F69" s="4" t="s">
        <v>12</v>
      </c>
      <c r="G69" s="4" t="s">
        <v>13</v>
      </c>
      <c r="H69" s="3" t="s">
        <v>14</v>
      </c>
      <c r="I69" s="6">
        <v>3226850722</v>
      </c>
      <c r="J69" s="2" t="s">
        <v>11</v>
      </c>
    </row>
    <row r="70" spans="1:10" ht="12" customHeight="1" x14ac:dyDescent="0.25">
      <c r="A70" s="2" t="s">
        <v>9</v>
      </c>
      <c r="B70" s="2">
        <v>800170915</v>
      </c>
      <c r="C70" s="7">
        <v>20220322</v>
      </c>
      <c r="D70" s="7">
        <v>20220323</v>
      </c>
      <c r="E70" s="2">
        <v>2</v>
      </c>
      <c r="F70" s="4" t="s">
        <v>12</v>
      </c>
      <c r="G70" s="4" t="s">
        <v>13</v>
      </c>
      <c r="H70" s="3" t="s">
        <v>14</v>
      </c>
      <c r="I70" s="6">
        <v>3226850722</v>
      </c>
      <c r="J70" s="2" t="s">
        <v>11</v>
      </c>
    </row>
    <row r="71" spans="1:10" ht="12" customHeight="1" x14ac:dyDescent="0.25">
      <c r="A71" s="2" t="s">
        <v>9</v>
      </c>
      <c r="B71" s="2">
        <v>800094898</v>
      </c>
      <c r="C71" s="7">
        <v>20220322</v>
      </c>
      <c r="D71" s="7">
        <v>20220322</v>
      </c>
      <c r="E71" s="2">
        <v>2</v>
      </c>
      <c r="F71" s="4" t="s">
        <v>12</v>
      </c>
      <c r="G71" s="4" t="s">
        <v>13</v>
      </c>
      <c r="H71" s="3" t="s">
        <v>14</v>
      </c>
      <c r="I71" s="6">
        <v>3226850722</v>
      </c>
      <c r="J71" s="2" t="s">
        <v>11</v>
      </c>
    </row>
    <row r="72" spans="1:10" ht="12" customHeight="1" x14ac:dyDescent="0.25">
      <c r="A72" s="2" t="s">
        <v>9</v>
      </c>
      <c r="B72" s="2">
        <v>900971006</v>
      </c>
      <c r="C72" s="7">
        <v>20220323</v>
      </c>
      <c r="D72" s="7">
        <v>20220401</v>
      </c>
      <c r="E72" s="2">
        <v>2</v>
      </c>
      <c r="F72" s="4" t="s">
        <v>12</v>
      </c>
      <c r="G72" s="4" t="s">
        <v>13</v>
      </c>
      <c r="H72" s="3" t="s">
        <v>14</v>
      </c>
      <c r="I72" s="6">
        <v>3226850722</v>
      </c>
      <c r="J72" s="2" t="s">
        <v>11</v>
      </c>
    </row>
    <row r="73" spans="1:10" ht="12" customHeight="1" x14ac:dyDescent="0.25">
      <c r="A73" s="2" t="s">
        <v>9</v>
      </c>
      <c r="B73" s="2">
        <v>830123305</v>
      </c>
      <c r="C73" s="7">
        <v>20220323</v>
      </c>
      <c r="D73" s="7">
        <v>20220324</v>
      </c>
      <c r="E73" s="2">
        <v>2</v>
      </c>
      <c r="F73" s="4" t="s">
        <v>12</v>
      </c>
      <c r="G73" s="4" t="s">
        <v>13</v>
      </c>
      <c r="H73" s="3" t="s">
        <v>14</v>
      </c>
      <c r="I73" s="6">
        <v>3226850722</v>
      </c>
      <c r="J73" s="2" t="s">
        <v>11</v>
      </c>
    </row>
    <row r="74" spans="1:10" ht="12" customHeight="1" x14ac:dyDescent="0.25">
      <c r="A74" s="2" t="s">
        <v>9</v>
      </c>
      <c r="B74" s="2">
        <v>813011577</v>
      </c>
      <c r="C74" s="7">
        <v>20220323</v>
      </c>
      <c r="D74" s="7">
        <v>20220323</v>
      </c>
      <c r="E74" s="2">
        <v>2</v>
      </c>
      <c r="F74" s="4" t="s">
        <v>12</v>
      </c>
      <c r="G74" s="4" t="s">
        <v>13</v>
      </c>
      <c r="H74" s="3" t="s">
        <v>14</v>
      </c>
      <c r="I74" s="6">
        <v>3226850722</v>
      </c>
      <c r="J74" s="2" t="s">
        <v>11</v>
      </c>
    </row>
    <row r="75" spans="1:10" ht="12" customHeight="1" x14ac:dyDescent="0.25">
      <c r="A75" s="2" t="s">
        <v>9</v>
      </c>
      <c r="B75" s="2">
        <v>891901041</v>
      </c>
      <c r="C75" s="7">
        <v>20220311</v>
      </c>
      <c r="D75" s="7">
        <v>20220325</v>
      </c>
      <c r="E75" s="2">
        <v>2</v>
      </c>
      <c r="F75" s="4" t="s">
        <v>12</v>
      </c>
      <c r="G75" s="4" t="s">
        <v>13</v>
      </c>
      <c r="H75" s="3" t="s">
        <v>14</v>
      </c>
      <c r="I75" s="6">
        <v>3226850722</v>
      </c>
      <c r="J75" s="2" t="s">
        <v>11</v>
      </c>
    </row>
    <row r="76" spans="1:10" ht="12" customHeight="1" x14ac:dyDescent="0.25">
      <c r="A76" s="2" t="s">
        <v>9</v>
      </c>
      <c r="B76" s="2">
        <v>891800570</v>
      </c>
      <c r="C76" s="7">
        <v>20220322</v>
      </c>
      <c r="D76" s="7">
        <v>20220329</v>
      </c>
      <c r="E76" s="2">
        <v>2</v>
      </c>
      <c r="F76" s="4" t="s">
        <v>12</v>
      </c>
      <c r="G76" s="4" t="s">
        <v>13</v>
      </c>
      <c r="H76" s="3" t="s">
        <v>14</v>
      </c>
      <c r="I76" s="6">
        <v>3226850722</v>
      </c>
      <c r="J76" s="2" t="s">
        <v>11</v>
      </c>
    </row>
    <row r="77" spans="1:10" ht="12" customHeight="1" x14ac:dyDescent="0.25">
      <c r="A77" s="2" t="s">
        <v>9</v>
      </c>
      <c r="B77" s="2">
        <v>800155000</v>
      </c>
      <c r="C77" s="7">
        <v>20220322</v>
      </c>
      <c r="D77" s="7">
        <v>20220328</v>
      </c>
      <c r="E77" s="2">
        <v>2</v>
      </c>
      <c r="F77" s="4" t="s">
        <v>12</v>
      </c>
      <c r="G77" s="4" t="s">
        <v>13</v>
      </c>
      <c r="H77" s="3" t="s">
        <v>14</v>
      </c>
      <c r="I77" s="6">
        <v>3226850722</v>
      </c>
      <c r="J77" s="2" t="s">
        <v>11</v>
      </c>
    </row>
    <row r="78" spans="1:10" ht="12" customHeight="1" x14ac:dyDescent="0.25">
      <c r="A78" s="2" t="s">
        <v>9</v>
      </c>
      <c r="B78" s="2">
        <v>800231235</v>
      </c>
      <c r="C78" s="7">
        <v>20220323</v>
      </c>
      <c r="D78" s="7">
        <v>20220324</v>
      </c>
      <c r="E78" s="2">
        <v>2</v>
      </c>
      <c r="F78" s="4" t="s">
        <v>12</v>
      </c>
      <c r="G78" s="4" t="s">
        <v>13</v>
      </c>
      <c r="H78" s="3" t="s">
        <v>14</v>
      </c>
      <c r="I78" s="6">
        <v>3226850722</v>
      </c>
      <c r="J78" s="2" t="s">
        <v>11</v>
      </c>
    </row>
    <row r="79" spans="1:10" ht="12" customHeight="1" x14ac:dyDescent="0.25">
      <c r="A79" s="2" t="s">
        <v>9</v>
      </c>
      <c r="B79" s="2">
        <v>821000831</v>
      </c>
      <c r="C79" s="7">
        <v>20220324</v>
      </c>
      <c r="D79" s="7">
        <v>20220328</v>
      </c>
      <c r="E79" s="2">
        <v>2</v>
      </c>
      <c r="F79" s="4" t="s">
        <v>12</v>
      </c>
      <c r="G79" s="4" t="s">
        <v>13</v>
      </c>
      <c r="H79" s="3" t="s">
        <v>14</v>
      </c>
      <c r="I79" s="6">
        <v>3226850722</v>
      </c>
      <c r="J79" s="2" t="s">
        <v>11</v>
      </c>
    </row>
    <row r="80" spans="1:10" ht="12" customHeight="1" x14ac:dyDescent="0.25">
      <c r="A80" s="2" t="s">
        <v>9</v>
      </c>
      <c r="B80" s="2">
        <v>900169638</v>
      </c>
      <c r="C80" s="7">
        <v>20220324</v>
      </c>
      <c r="D80" s="7">
        <v>20220325</v>
      </c>
      <c r="E80" s="2">
        <v>2</v>
      </c>
      <c r="F80" s="4" t="s">
        <v>12</v>
      </c>
      <c r="G80" s="4" t="s">
        <v>13</v>
      </c>
      <c r="H80" s="3" t="s">
        <v>14</v>
      </c>
      <c r="I80" s="6">
        <v>3226850722</v>
      </c>
      <c r="J80" s="2" t="s">
        <v>11</v>
      </c>
    </row>
    <row r="81" spans="1:10" ht="12" customHeight="1" x14ac:dyDescent="0.25">
      <c r="A81" s="2" t="s">
        <v>9</v>
      </c>
      <c r="B81" s="2">
        <v>891180232</v>
      </c>
      <c r="C81" s="7">
        <v>20220324</v>
      </c>
      <c r="D81" s="7">
        <v>20220329</v>
      </c>
      <c r="E81" s="2">
        <v>2</v>
      </c>
      <c r="F81" s="4" t="s">
        <v>12</v>
      </c>
      <c r="G81" s="4" t="s">
        <v>13</v>
      </c>
      <c r="H81" s="3" t="s">
        <v>14</v>
      </c>
      <c r="I81" s="6">
        <v>3226850722</v>
      </c>
      <c r="J81" s="2" t="s">
        <v>11</v>
      </c>
    </row>
    <row r="82" spans="1:10" ht="12" customHeight="1" x14ac:dyDescent="0.25">
      <c r="A82" s="2" t="s">
        <v>9</v>
      </c>
      <c r="B82" s="2">
        <v>800193775</v>
      </c>
      <c r="C82" s="7">
        <v>20220325</v>
      </c>
      <c r="D82" s="7">
        <v>20220405</v>
      </c>
      <c r="E82" s="2">
        <v>2</v>
      </c>
      <c r="F82" s="4" t="s">
        <v>12</v>
      </c>
      <c r="G82" s="4" t="s">
        <v>13</v>
      </c>
      <c r="H82" s="3" t="s">
        <v>14</v>
      </c>
      <c r="I82" s="6">
        <v>3226850722</v>
      </c>
      <c r="J82" s="2" t="s">
        <v>11</v>
      </c>
    </row>
    <row r="83" spans="1:10" ht="12" customHeight="1" x14ac:dyDescent="0.25">
      <c r="A83" s="2" t="s">
        <v>9</v>
      </c>
      <c r="B83" s="2">
        <v>800189588</v>
      </c>
      <c r="C83" s="7">
        <v>20220325</v>
      </c>
      <c r="D83" s="7">
        <v>20220329</v>
      </c>
      <c r="E83" s="2">
        <v>2</v>
      </c>
      <c r="F83" s="4" t="s">
        <v>12</v>
      </c>
      <c r="G83" s="4" t="s">
        <v>13</v>
      </c>
      <c r="H83" s="3" t="s">
        <v>14</v>
      </c>
      <c r="I83" s="6">
        <v>3226850722</v>
      </c>
      <c r="J83" s="2" t="s">
        <v>11</v>
      </c>
    </row>
    <row r="84" spans="1:10" ht="12" customHeight="1" x14ac:dyDescent="0.25">
      <c r="A84" s="2" t="s">
        <v>9</v>
      </c>
      <c r="B84" s="2">
        <v>813002872</v>
      </c>
      <c r="C84" s="7">
        <v>20220325</v>
      </c>
      <c r="D84" s="7">
        <v>20220329</v>
      </c>
      <c r="E84" s="2">
        <v>2</v>
      </c>
      <c r="F84" s="4" t="s">
        <v>12</v>
      </c>
      <c r="G84" s="4" t="s">
        <v>13</v>
      </c>
      <c r="H84" s="3" t="s">
        <v>14</v>
      </c>
      <c r="I84" s="6">
        <v>3226850722</v>
      </c>
      <c r="J84" s="2" t="s">
        <v>11</v>
      </c>
    </row>
    <row r="85" spans="1:10" ht="12" customHeight="1" x14ac:dyDescent="0.25">
      <c r="A85" s="2" t="s">
        <v>9</v>
      </c>
      <c r="B85" s="2">
        <v>890701033</v>
      </c>
      <c r="C85" s="7">
        <v>20220325</v>
      </c>
      <c r="D85" s="7">
        <v>20220325</v>
      </c>
      <c r="E85" s="2">
        <v>2</v>
      </c>
      <c r="F85" s="4" t="s">
        <v>12</v>
      </c>
      <c r="G85" s="4" t="s">
        <v>13</v>
      </c>
      <c r="H85" s="3" t="s">
        <v>14</v>
      </c>
      <c r="I85" s="6">
        <v>3226850722</v>
      </c>
      <c r="J85" s="2" t="s">
        <v>11</v>
      </c>
    </row>
    <row r="86" spans="1:10" ht="12" customHeight="1" x14ac:dyDescent="0.25">
      <c r="A86" s="2" t="s">
        <v>9</v>
      </c>
      <c r="B86" s="2">
        <v>805027337</v>
      </c>
      <c r="C86" s="7">
        <v>20220325</v>
      </c>
      <c r="D86" s="7">
        <v>20220328</v>
      </c>
      <c r="E86" s="2">
        <v>2</v>
      </c>
      <c r="F86" s="4" t="s">
        <v>12</v>
      </c>
      <c r="G86" s="4" t="s">
        <v>13</v>
      </c>
      <c r="H86" s="3" t="s">
        <v>14</v>
      </c>
      <c r="I86" s="6">
        <v>3226850722</v>
      </c>
      <c r="J86" s="2" t="s">
        <v>11</v>
      </c>
    </row>
    <row r="87" spans="1:10" ht="12" customHeight="1" x14ac:dyDescent="0.25">
      <c r="A87" s="2" t="s">
        <v>9</v>
      </c>
      <c r="B87" s="2">
        <v>860013779</v>
      </c>
      <c r="C87" s="7">
        <v>20220325</v>
      </c>
      <c r="D87" s="7">
        <v>20220330</v>
      </c>
      <c r="E87" s="2">
        <v>2</v>
      </c>
      <c r="F87" s="4" t="s">
        <v>12</v>
      </c>
      <c r="G87" s="4" t="s">
        <v>13</v>
      </c>
      <c r="H87" s="3" t="s">
        <v>14</v>
      </c>
      <c r="I87" s="6">
        <v>3226850722</v>
      </c>
      <c r="J87" s="2" t="s">
        <v>11</v>
      </c>
    </row>
    <row r="88" spans="1:10" ht="12" customHeight="1" x14ac:dyDescent="0.25">
      <c r="A88" s="2" t="s">
        <v>9</v>
      </c>
      <c r="B88" s="2">
        <v>805027338</v>
      </c>
      <c r="C88" s="7">
        <v>20220325</v>
      </c>
      <c r="D88" s="7">
        <v>20220331</v>
      </c>
      <c r="E88" s="2">
        <v>2</v>
      </c>
      <c r="F88" s="4" t="s">
        <v>12</v>
      </c>
      <c r="G88" s="4" t="s">
        <v>13</v>
      </c>
      <c r="H88" s="3" t="s">
        <v>14</v>
      </c>
      <c r="I88" s="6">
        <v>3226850722</v>
      </c>
      <c r="J88" s="2" t="s">
        <v>11</v>
      </c>
    </row>
    <row r="89" spans="1:10" ht="12" customHeight="1" x14ac:dyDescent="0.25">
      <c r="A89" s="2" t="s">
        <v>9</v>
      </c>
      <c r="B89" s="2">
        <v>860009555</v>
      </c>
      <c r="C89" s="7">
        <v>20220325</v>
      </c>
      <c r="D89" s="7">
        <v>20220328</v>
      </c>
      <c r="E89" s="2">
        <v>2</v>
      </c>
      <c r="F89" s="4" t="s">
        <v>12</v>
      </c>
      <c r="G89" s="4" t="s">
        <v>13</v>
      </c>
      <c r="H89" s="3" t="s">
        <v>14</v>
      </c>
      <c r="I89" s="6">
        <v>3226850722</v>
      </c>
      <c r="J89" s="2" t="s">
        <v>11</v>
      </c>
    </row>
    <row r="90" spans="1:10" ht="12" customHeight="1" x14ac:dyDescent="0.25">
      <c r="A90" s="2" t="s">
        <v>9</v>
      </c>
      <c r="B90" s="2">
        <v>800024390</v>
      </c>
      <c r="C90" s="7">
        <v>20220325</v>
      </c>
      <c r="D90" s="7">
        <v>20220405</v>
      </c>
      <c r="E90" s="2">
        <v>2</v>
      </c>
      <c r="F90" s="4" t="s">
        <v>12</v>
      </c>
      <c r="G90" s="4" t="s">
        <v>13</v>
      </c>
      <c r="H90" s="3" t="s">
        <v>14</v>
      </c>
      <c r="I90" s="6">
        <v>3226850722</v>
      </c>
      <c r="J90" s="2" t="s">
        <v>11</v>
      </c>
    </row>
    <row r="91" spans="1:10" ht="12" customHeight="1" x14ac:dyDescent="0.25">
      <c r="A91" s="2" t="s">
        <v>9</v>
      </c>
      <c r="B91" s="2">
        <v>891380046</v>
      </c>
      <c r="C91" s="7">
        <v>20220325</v>
      </c>
      <c r="D91" s="7">
        <v>20220329</v>
      </c>
      <c r="E91" s="2">
        <v>2</v>
      </c>
      <c r="F91" s="4" t="s">
        <v>12</v>
      </c>
      <c r="G91" s="4" t="s">
        <v>13</v>
      </c>
      <c r="H91" s="3" t="s">
        <v>14</v>
      </c>
      <c r="I91" s="6">
        <v>3226850722</v>
      </c>
      <c r="J91" s="2" t="s">
        <v>11</v>
      </c>
    </row>
    <row r="92" spans="1:10" ht="12" customHeight="1" x14ac:dyDescent="0.25">
      <c r="A92" s="2" t="s">
        <v>9</v>
      </c>
      <c r="B92" s="2">
        <v>805026250</v>
      </c>
      <c r="C92" s="7">
        <v>20220328</v>
      </c>
      <c r="D92" s="7">
        <v>20220331</v>
      </c>
      <c r="E92" s="2">
        <v>2</v>
      </c>
      <c r="F92" s="4" t="s">
        <v>12</v>
      </c>
      <c r="G92" s="4" t="s">
        <v>13</v>
      </c>
      <c r="H92" s="3" t="s">
        <v>14</v>
      </c>
      <c r="I92" s="6">
        <v>3226850722</v>
      </c>
      <c r="J92" s="2" t="s">
        <v>11</v>
      </c>
    </row>
    <row r="93" spans="1:10" ht="12" customHeight="1" x14ac:dyDescent="0.25">
      <c r="A93" s="2" t="s">
        <v>9</v>
      </c>
      <c r="B93" s="2">
        <v>900279660</v>
      </c>
      <c r="C93" s="7">
        <v>20220328</v>
      </c>
      <c r="D93" s="7">
        <v>20220330</v>
      </c>
      <c r="E93" s="2">
        <v>2</v>
      </c>
      <c r="F93" s="4" t="s">
        <v>12</v>
      </c>
      <c r="G93" s="4" t="s">
        <v>13</v>
      </c>
      <c r="H93" s="3" t="s">
        <v>14</v>
      </c>
      <c r="I93" s="6">
        <v>3226850722</v>
      </c>
      <c r="J93" s="2" t="s">
        <v>11</v>
      </c>
    </row>
    <row r="94" spans="1:10" ht="12" customHeight="1" x14ac:dyDescent="0.25">
      <c r="A94" s="2" t="s">
        <v>9</v>
      </c>
      <c r="B94" s="2">
        <v>830114846</v>
      </c>
      <c r="C94" s="7">
        <v>20220328</v>
      </c>
      <c r="D94" s="7">
        <v>20220401</v>
      </c>
      <c r="E94" s="2">
        <v>2</v>
      </c>
      <c r="F94" s="4" t="s">
        <v>12</v>
      </c>
      <c r="G94" s="4" t="s">
        <v>13</v>
      </c>
      <c r="H94" s="3" t="s">
        <v>14</v>
      </c>
      <c r="I94" s="6">
        <v>3226850722</v>
      </c>
      <c r="J94" s="2" t="s">
        <v>11</v>
      </c>
    </row>
    <row r="95" spans="1:10" ht="12" customHeight="1" x14ac:dyDescent="0.25">
      <c r="A95" s="2" t="s">
        <v>9</v>
      </c>
      <c r="B95" s="2">
        <v>900681146</v>
      </c>
      <c r="C95" s="7">
        <v>20220328</v>
      </c>
      <c r="D95" s="7">
        <v>20220405</v>
      </c>
      <c r="E95" s="2">
        <v>2</v>
      </c>
      <c r="F95" s="4" t="s">
        <v>12</v>
      </c>
      <c r="G95" s="4" t="s">
        <v>13</v>
      </c>
      <c r="H95" s="3" t="s">
        <v>14</v>
      </c>
      <c r="I95" s="6">
        <v>3226850722</v>
      </c>
      <c r="J95" s="2" t="s">
        <v>11</v>
      </c>
    </row>
    <row r="96" spans="1:10" ht="12" customHeight="1" x14ac:dyDescent="0.25">
      <c r="A96" s="2" t="s">
        <v>9</v>
      </c>
      <c r="B96" s="2">
        <v>891501104</v>
      </c>
      <c r="C96" s="7">
        <v>20220329</v>
      </c>
      <c r="D96" s="7">
        <v>20220401</v>
      </c>
      <c r="E96" s="2">
        <v>2</v>
      </c>
      <c r="F96" s="4" t="s">
        <v>12</v>
      </c>
      <c r="G96" s="4" t="s">
        <v>13</v>
      </c>
      <c r="H96" s="3" t="s">
        <v>14</v>
      </c>
      <c r="I96" s="6">
        <v>3226850722</v>
      </c>
      <c r="J96" s="2" t="s">
        <v>11</v>
      </c>
    </row>
    <row r="97" spans="1:10" ht="12" customHeight="1" x14ac:dyDescent="0.25">
      <c r="A97" s="2" t="s">
        <v>9</v>
      </c>
      <c r="B97" s="2">
        <v>900146010</v>
      </c>
      <c r="C97" s="7">
        <v>20220329</v>
      </c>
      <c r="D97" s="7">
        <v>20220330</v>
      </c>
      <c r="E97" s="2">
        <v>2</v>
      </c>
      <c r="F97" s="4" t="s">
        <v>12</v>
      </c>
      <c r="G97" s="4" t="s">
        <v>13</v>
      </c>
      <c r="H97" s="3" t="s">
        <v>14</v>
      </c>
      <c r="I97" s="6">
        <v>3226850722</v>
      </c>
      <c r="J97" s="2" t="s">
        <v>11</v>
      </c>
    </row>
    <row r="98" spans="1:10" ht="12" customHeight="1" x14ac:dyDescent="0.25">
      <c r="A98" s="2" t="s">
        <v>9</v>
      </c>
      <c r="B98" s="2">
        <v>813011505</v>
      </c>
      <c r="C98" s="7">
        <v>20220329</v>
      </c>
      <c r="D98" s="7">
        <v>20220329</v>
      </c>
      <c r="E98" s="2">
        <v>2</v>
      </c>
      <c r="F98" s="4" t="s">
        <v>12</v>
      </c>
      <c r="G98" s="4" t="s">
        <v>13</v>
      </c>
      <c r="H98" s="3" t="s">
        <v>14</v>
      </c>
      <c r="I98" s="6">
        <v>3226850722</v>
      </c>
      <c r="J98" s="2" t="s">
        <v>11</v>
      </c>
    </row>
    <row r="99" spans="1:10" ht="12" customHeight="1" x14ac:dyDescent="0.25">
      <c r="A99" s="2" t="s">
        <v>9</v>
      </c>
      <c r="B99" s="2">
        <v>805027743</v>
      </c>
      <c r="C99" s="7">
        <v>20220329</v>
      </c>
      <c r="D99" s="7">
        <v>20220331</v>
      </c>
      <c r="E99" s="2">
        <v>2</v>
      </c>
      <c r="F99" s="4" t="s">
        <v>12</v>
      </c>
      <c r="G99" s="4" t="s">
        <v>13</v>
      </c>
      <c r="H99" s="3" t="s">
        <v>14</v>
      </c>
      <c r="I99" s="6">
        <v>3226850722</v>
      </c>
      <c r="J99" s="2" t="s">
        <v>11</v>
      </c>
    </row>
    <row r="100" spans="1:10" ht="12" customHeight="1" x14ac:dyDescent="0.25">
      <c r="A100" s="2" t="s">
        <v>9</v>
      </c>
      <c r="B100" s="2">
        <v>860037950</v>
      </c>
      <c r="C100" s="7">
        <v>20220329</v>
      </c>
      <c r="D100" s="7">
        <v>20220329</v>
      </c>
      <c r="E100" s="2">
        <v>2</v>
      </c>
      <c r="F100" s="4" t="s">
        <v>12</v>
      </c>
      <c r="G100" s="4" t="s">
        <v>13</v>
      </c>
      <c r="H100" s="3" t="s">
        <v>14</v>
      </c>
      <c r="I100" s="6">
        <v>3226850722</v>
      </c>
      <c r="J100" s="2" t="s">
        <v>11</v>
      </c>
    </row>
    <row r="101" spans="1:10" ht="12" customHeight="1" x14ac:dyDescent="0.25">
      <c r="A101" s="2" t="s">
        <v>9</v>
      </c>
      <c r="B101" s="2">
        <v>891380054</v>
      </c>
      <c r="C101" s="7">
        <v>20220329</v>
      </c>
      <c r="D101" s="7">
        <v>20220404</v>
      </c>
      <c r="E101" s="2">
        <v>2</v>
      </c>
      <c r="F101" s="4" t="s">
        <v>12</v>
      </c>
      <c r="G101" s="4" t="s">
        <v>13</v>
      </c>
      <c r="H101" s="3" t="s">
        <v>14</v>
      </c>
      <c r="I101" s="6">
        <v>3226850722</v>
      </c>
      <c r="J101" s="2" t="s">
        <v>11</v>
      </c>
    </row>
    <row r="102" spans="1:10" ht="12" customHeight="1" x14ac:dyDescent="0.25">
      <c r="A102" s="2" t="s">
        <v>9</v>
      </c>
      <c r="B102" s="2">
        <v>890000600</v>
      </c>
      <c r="C102" s="7">
        <v>20220329</v>
      </c>
      <c r="D102" s="7">
        <v>20220330</v>
      </c>
      <c r="E102" s="2">
        <v>2</v>
      </c>
      <c r="F102" s="4" t="s">
        <v>12</v>
      </c>
      <c r="G102" s="4" t="s">
        <v>13</v>
      </c>
      <c r="H102" s="3" t="s">
        <v>14</v>
      </c>
      <c r="I102" s="6">
        <v>3226850722</v>
      </c>
      <c r="J102" s="2" t="s">
        <v>11</v>
      </c>
    </row>
    <row r="103" spans="1:10" ht="12" customHeight="1" x14ac:dyDescent="0.25">
      <c r="A103" s="2" t="s">
        <v>9</v>
      </c>
      <c r="B103" s="2">
        <v>900091143</v>
      </c>
      <c r="C103" s="7">
        <v>20220329</v>
      </c>
      <c r="D103" s="7">
        <v>20220330</v>
      </c>
      <c r="E103" s="2">
        <v>2</v>
      </c>
      <c r="F103" s="4" t="s">
        <v>12</v>
      </c>
      <c r="G103" s="4" t="s">
        <v>13</v>
      </c>
      <c r="H103" s="3" t="s">
        <v>14</v>
      </c>
      <c r="I103" s="6">
        <v>3226850722</v>
      </c>
      <c r="J103" s="2" t="s">
        <v>11</v>
      </c>
    </row>
    <row r="104" spans="1:10" ht="12" customHeight="1" x14ac:dyDescent="0.25">
      <c r="A104" s="2" t="s">
        <v>9</v>
      </c>
      <c r="B104" s="2">
        <v>891301447</v>
      </c>
      <c r="C104" s="7">
        <v>20220329</v>
      </c>
      <c r="D104" s="7">
        <v>20220330</v>
      </c>
      <c r="E104" s="2">
        <v>2</v>
      </c>
      <c r="F104" s="4" t="s">
        <v>12</v>
      </c>
      <c r="G104" s="4" t="s">
        <v>13</v>
      </c>
      <c r="H104" s="3" t="s">
        <v>14</v>
      </c>
      <c r="I104" s="6">
        <v>3226850722</v>
      </c>
      <c r="J104" s="2" t="s">
        <v>11</v>
      </c>
    </row>
    <row r="105" spans="1:10" ht="12" customHeight="1" x14ac:dyDescent="0.25">
      <c r="A105" s="2" t="s">
        <v>9</v>
      </c>
      <c r="B105" s="2">
        <v>901081281</v>
      </c>
      <c r="C105" s="7">
        <v>20220329</v>
      </c>
      <c r="D105" s="7">
        <v>20220401</v>
      </c>
      <c r="E105" s="2">
        <v>2</v>
      </c>
      <c r="F105" s="4" t="s">
        <v>12</v>
      </c>
      <c r="G105" s="4" t="s">
        <v>13</v>
      </c>
      <c r="H105" s="3" t="s">
        <v>14</v>
      </c>
      <c r="I105" s="6">
        <v>3226850722</v>
      </c>
      <c r="J105" s="2" t="s">
        <v>11</v>
      </c>
    </row>
    <row r="106" spans="1:10" ht="12" customHeight="1" x14ac:dyDescent="0.25">
      <c r="A106" s="2" t="s">
        <v>9</v>
      </c>
      <c r="B106" s="2">
        <v>891200240</v>
      </c>
      <c r="C106" s="7">
        <v>20220329</v>
      </c>
      <c r="D106" s="7">
        <v>20220401</v>
      </c>
      <c r="E106" s="2">
        <v>2</v>
      </c>
      <c r="F106" s="4" t="s">
        <v>12</v>
      </c>
      <c r="G106" s="4" t="s">
        <v>13</v>
      </c>
      <c r="H106" s="3" t="s">
        <v>14</v>
      </c>
      <c r="I106" s="6">
        <v>3226850722</v>
      </c>
      <c r="J106" s="2" t="s">
        <v>11</v>
      </c>
    </row>
    <row r="107" spans="1:10" ht="12" customHeight="1" x14ac:dyDescent="0.25">
      <c r="A107" s="2" t="s">
        <v>9</v>
      </c>
      <c r="B107" s="2">
        <v>890306215</v>
      </c>
      <c r="C107" s="7">
        <v>20220329</v>
      </c>
      <c r="D107" s="7">
        <v>20220330</v>
      </c>
      <c r="E107" s="2">
        <v>2</v>
      </c>
      <c r="F107" s="4" t="s">
        <v>12</v>
      </c>
      <c r="G107" s="4" t="s">
        <v>13</v>
      </c>
      <c r="H107" s="3" t="s">
        <v>14</v>
      </c>
      <c r="I107" s="6">
        <v>3226850722</v>
      </c>
      <c r="J107" s="2" t="s">
        <v>11</v>
      </c>
    </row>
    <row r="108" spans="1:10" ht="12" customHeight="1" x14ac:dyDescent="0.25">
      <c r="A108" s="2" t="s">
        <v>9</v>
      </c>
      <c r="B108" s="2">
        <v>901108368</v>
      </c>
      <c r="C108" s="7">
        <v>20220329</v>
      </c>
      <c r="D108" s="7">
        <v>20220405</v>
      </c>
      <c r="E108" s="2">
        <v>2</v>
      </c>
      <c r="F108" s="4" t="s">
        <v>12</v>
      </c>
      <c r="G108" s="4" t="s">
        <v>13</v>
      </c>
      <c r="H108" s="3" t="s">
        <v>14</v>
      </c>
      <c r="I108" s="6">
        <v>3226850722</v>
      </c>
      <c r="J108" s="2" t="s">
        <v>11</v>
      </c>
    </row>
    <row r="109" spans="1:10" ht="12" customHeight="1" x14ac:dyDescent="0.25">
      <c r="A109" s="2" t="s">
        <v>9</v>
      </c>
      <c r="B109" s="2">
        <v>900732243</v>
      </c>
      <c r="C109" s="7">
        <v>20220329</v>
      </c>
      <c r="D109" s="7">
        <v>20220330</v>
      </c>
      <c r="E109" s="2">
        <v>2</v>
      </c>
      <c r="F109" s="4" t="s">
        <v>12</v>
      </c>
      <c r="G109" s="4" t="s">
        <v>13</v>
      </c>
      <c r="H109" s="3" t="s">
        <v>14</v>
      </c>
      <c r="I109" s="6">
        <v>3226850722</v>
      </c>
      <c r="J109" s="2" t="s">
        <v>11</v>
      </c>
    </row>
    <row r="110" spans="1:10" ht="12" customHeight="1" x14ac:dyDescent="0.25">
      <c r="A110" s="2" t="s">
        <v>9</v>
      </c>
      <c r="B110" s="2">
        <v>901371128</v>
      </c>
      <c r="C110" s="7">
        <v>20220329</v>
      </c>
      <c r="D110" s="7">
        <v>20220405</v>
      </c>
      <c r="E110" s="2">
        <v>2</v>
      </c>
      <c r="F110" s="4" t="s">
        <v>12</v>
      </c>
      <c r="G110" s="4" t="s">
        <v>13</v>
      </c>
      <c r="H110" s="3" t="s">
        <v>14</v>
      </c>
      <c r="I110" s="6">
        <v>3226850722</v>
      </c>
      <c r="J110" s="2" t="s">
        <v>11</v>
      </c>
    </row>
    <row r="111" spans="1:10" ht="12" customHeight="1" x14ac:dyDescent="0.25">
      <c r="A111" s="2" t="s">
        <v>9</v>
      </c>
      <c r="B111" s="2">
        <v>900959048</v>
      </c>
      <c r="C111" s="7">
        <v>20220329</v>
      </c>
      <c r="D111" s="7">
        <v>20220404</v>
      </c>
      <c r="E111" s="2">
        <v>2</v>
      </c>
      <c r="F111" s="4" t="s">
        <v>12</v>
      </c>
      <c r="G111" s="4" t="s">
        <v>13</v>
      </c>
      <c r="H111" s="3" t="s">
        <v>14</v>
      </c>
      <c r="I111" s="6">
        <v>3226850722</v>
      </c>
      <c r="J111" s="2" t="s">
        <v>11</v>
      </c>
    </row>
    <row r="112" spans="1:10" ht="12" customHeight="1" x14ac:dyDescent="0.25">
      <c r="A112" s="2" t="s">
        <v>9</v>
      </c>
      <c r="B112" s="2">
        <v>890906347</v>
      </c>
      <c r="C112" s="7">
        <v>20220329</v>
      </c>
      <c r="D112" s="7">
        <v>20220331</v>
      </c>
      <c r="E112" s="2">
        <v>2</v>
      </c>
      <c r="F112" s="4" t="s">
        <v>12</v>
      </c>
      <c r="G112" s="4" t="s">
        <v>13</v>
      </c>
      <c r="H112" s="3" t="s">
        <v>14</v>
      </c>
      <c r="I112" s="6">
        <v>3226850722</v>
      </c>
      <c r="J112" s="2" t="s">
        <v>11</v>
      </c>
    </row>
    <row r="113" spans="1:10" ht="12" customHeight="1" x14ac:dyDescent="0.25">
      <c r="A113" s="2" t="s">
        <v>9</v>
      </c>
      <c r="B113" s="2">
        <v>900140292</v>
      </c>
      <c r="C113" s="7">
        <v>20220329</v>
      </c>
      <c r="D113" s="7">
        <v>20220404</v>
      </c>
      <c r="E113" s="2">
        <v>2</v>
      </c>
      <c r="F113" s="4" t="s">
        <v>12</v>
      </c>
      <c r="G113" s="4" t="s">
        <v>13</v>
      </c>
      <c r="H113" s="3" t="s">
        <v>14</v>
      </c>
      <c r="I113" s="6">
        <v>3226850722</v>
      </c>
      <c r="J113" s="2" t="s">
        <v>11</v>
      </c>
    </row>
    <row r="114" spans="1:10" ht="12" customHeight="1" x14ac:dyDescent="0.25">
      <c r="A114" s="2" t="s">
        <v>9</v>
      </c>
      <c r="B114" s="2">
        <v>830077688</v>
      </c>
      <c r="C114" s="7">
        <v>20220330</v>
      </c>
      <c r="D114" s="7">
        <v>20220405</v>
      </c>
      <c r="E114" s="2">
        <v>2</v>
      </c>
      <c r="F114" s="4" t="s">
        <v>12</v>
      </c>
      <c r="G114" s="4" t="s">
        <v>13</v>
      </c>
      <c r="H114" s="3" t="s">
        <v>14</v>
      </c>
      <c r="I114" s="6">
        <v>3226850722</v>
      </c>
      <c r="J114" s="2" t="s">
        <v>11</v>
      </c>
    </row>
    <row r="115" spans="1:10" ht="12" customHeight="1" x14ac:dyDescent="0.25">
      <c r="A115" s="2" t="s">
        <v>9</v>
      </c>
      <c r="B115" s="2">
        <v>800196433</v>
      </c>
      <c r="C115" s="7">
        <v>20220330</v>
      </c>
      <c r="D115" s="7">
        <v>20220331</v>
      </c>
      <c r="E115" s="2">
        <v>2</v>
      </c>
      <c r="F115" s="4" t="s">
        <v>12</v>
      </c>
      <c r="G115" s="4" t="s">
        <v>13</v>
      </c>
      <c r="H115" s="3" t="s">
        <v>14</v>
      </c>
      <c r="I115" s="6">
        <v>3226850722</v>
      </c>
      <c r="J115" s="2" t="s">
        <v>11</v>
      </c>
    </row>
    <row r="116" spans="1:10" ht="12" customHeight="1" x14ac:dyDescent="0.25">
      <c r="A116" s="2" t="s">
        <v>9</v>
      </c>
      <c r="B116" s="2">
        <v>900807482</v>
      </c>
      <c r="C116" s="7">
        <v>20220329</v>
      </c>
      <c r="D116" s="7">
        <v>20220401</v>
      </c>
      <c r="E116" s="2">
        <v>2</v>
      </c>
      <c r="F116" s="4" t="s">
        <v>12</v>
      </c>
      <c r="G116" s="4" t="s">
        <v>13</v>
      </c>
      <c r="H116" s="3" t="s">
        <v>14</v>
      </c>
      <c r="I116" s="6">
        <v>3226850722</v>
      </c>
      <c r="J116" s="2" t="s">
        <v>11</v>
      </c>
    </row>
    <row r="117" spans="1:10" ht="12" customHeight="1" x14ac:dyDescent="0.25">
      <c r="A117" s="2" t="s">
        <v>9</v>
      </c>
      <c r="B117" s="2">
        <v>900014785</v>
      </c>
      <c r="C117" s="7">
        <v>20220330</v>
      </c>
      <c r="D117" s="7">
        <v>20220405</v>
      </c>
      <c r="E117" s="2">
        <v>2</v>
      </c>
      <c r="F117" s="4" t="s">
        <v>12</v>
      </c>
      <c r="G117" s="4" t="s">
        <v>13</v>
      </c>
      <c r="H117" s="3" t="s">
        <v>14</v>
      </c>
      <c r="I117" s="6">
        <v>3226850722</v>
      </c>
      <c r="J117" s="2" t="s">
        <v>11</v>
      </c>
    </row>
    <row r="118" spans="1:10" ht="12" customHeight="1" x14ac:dyDescent="0.25">
      <c r="A118" s="2" t="s">
        <v>9</v>
      </c>
      <c r="B118" s="2">
        <v>900305031</v>
      </c>
      <c r="C118" s="7">
        <v>20220330</v>
      </c>
      <c r="D118" s="7">
        <v>20220405</v>
      </c>
      <c r="E118" s="2">
        <v>2</v>
      </c>
      <c r="F118" s="4" t="s">
        <v>12</v>
      </c>
      <c r="G118" s="4" t="s">
        <v>13</v>
      </c>
      <c r="H118" s="3" t="s">
        <v>14</v>
      </c>
      <c r="I118" s="6">
        <v>3226850722</v>
      </c>
      <c r="J118" s="2" t="s">
        <v>11</v>
      </c>
    </row>
    <row r="119" spans="1:10" ht="12" customHeight="1" x14ac:dyDescent="0.25">
      <c r="A119" s="2" t="s">
        <v>9</v>
      </c>
      <c r="B119" s="2">
        <v>860005114</v>
      </c>
      <c r="C119" s="7">
        <v>20220330</v>
      </c>
      <c r="D119" s="7">
        <v>20220405</v>
      </c>
      <c r="E119" s="2">
        <v>2</v>
      </c>
      <c r="F119" s="4" t="s">
        <v>12</v>
      </c>
      <c r="G119" s="4" t="s">
        <v>13</v>
      </c>
      <c r="H119" s="3" t="s">
        <v>14</v>
      </c>
      <c r="I119" s="6">
        <v>3226850722</v>
      </c>
      <c r="J119" s="2" t="s">
        <v>11</v>
      </c>
    </row>
    <row r="120" spans="1:10" ht="12" customHeight="1" x14ac:dyDescent="0.25">
      <c r="A120" s="2" t="s">
        <v>9</v>
      </c>
      <c r="B120" s="2">
        <v>891408918</v>
      </c>
      <c r="C120" s="7">
        <v>20220330</v>
      </c>
      <c r="D120" s="7">
        <v>20220401</v>
      </c>
      <c r="E120" s="2">
        <v>2</v>
      </c>
      <c r="F120" s="4" t="s">
        <v>12</v>
      </c>
      <c r="G120" s="4" t="s">
        <v>13</v>
      </c>
      <c r="H120" s="3" t="s">
        <v>14</v>
      </c>
      <c r="I120" s="6">
        <v>3226850722</v>
      </c>
      <c r="J120" s="2" t="s">
        <v>11</v>
      </c>
    </row>
    <row r="121" spans="1:10" ht="12" customHeight="1" x14ac:dyDescent="0.25">
      <c r="A121" s="2" t="s">
        <v>9</v>
      </c>
      <c r="B121" s="2">
        <v>900900754</v>
      </c>
      <c r="C121" s="7">
        <v>20220330</v>
      </c>
      <c r="D121" s="7">
        <v>20220405</v>
      </c>
      <c r="E121" s="2">
        <v>2</v>
      </c>
      <c r="F121" s="4" t="s">
        <v>12</v>
      </c>
      <c r="G121" s="4" t="s">
        <v>13</v>
      </c>
      <c r="H121" s="3" t="s">
        <v>14</v>
      </c>
      <c r="I121" s="6">
        <v>3226850722</v>
      </c>
      <c r="J121" s="2" t="s">
        <v>11</v>
      </c>
    </row>
    <row r="122" spans="1:10" ht="12" customHeight="1" x14ac:dyDescent="0.25">
      <c r="A122" s="2" t="s">
        <v>9</v>
      </c>
      <c r="B122" s="2">
        <v>810001392</v>
      </c>
      <c r="C122" s="7">
        <v>20220330</v>
      </c>
      <c r="D122" s="7">
        <v>20220331</v>
      </c>
      <c r="E122" s="2">
        <v>2</v>
      </c>
      <c r="F122" s="4" t="s">
        <v>12</v>
      </c>
      <c r="G122" s="4" t="s">
        <v>13</v>
      </c>
      <c r="H122" s="3" t="s">
        <v>14</v>
      </c>
      <c r="I122" s="6">
        <v>3226850722</v>
      </c>
      <c r="J122" s="2" t="s">
        <v>11</v>
      </c>
    </row>
    <row r="123" spans="1:10" ht="12" customHeight="1" x14ac:dyDescent="0.25">
      <c r="A123" s="2" t="s">
        <v>9</v>
      </c>
      <c r="B123" s="2">
        <v>813001952</v>
      </c>
      <c r="C123" s="7">
        <v>20220331</v>
      </c>
      <c r="D123" s="7">
        <v>20220405</v>
      </c>
      <c r="E123" s="2">
        <v>2</v>
      </c>
      <c r="F123" s="4" t="s">
        <v>12</v>
      </c>
      <c r="G123" s="4" t="s">
        <v>13</v>
      </c>
      <c r="H123" s="3" t="s">
        <v>14</v>
      </c>
      <c r="I123" s="6">
        <v>3226850722</v>
      </c>
      <c r="J123" s="2" t="s">
        <v>11</v>
      </c>
    </row>
    <row r="124" spans="1:10" ht="12" customHeight="1" x14ac:dyDescent="0.25">
      <c r="A124" s="2" t="s">
        <v>9</v>
      </c>
      <c r="B124" s="2">
        <v>901149757</v>
      </c>
      <c r="C124" s="7">
        <v>20220331</v>
      </c>
      <c r="D124" s="7">
        <v>20220404</v>
      </c>
      <c r="E124" s="2">
        <v>2</v>
      </c>
      <c r="F124" s="4" t="s">
        <v>12</v>
      </c>
      <c r="G124" s="4" t="s">
        <v>13</v>
      </c>
      <c r="H124" s="3" t="s">
        <v>14</v>
      </c>
      <c r="I124" s="6">
        <v>3226850722</v>
      </c>
      <c r="J124" s="2" t="s">
        <v>11</v>
      </c>
    </row>
    <row r="125" spans="1:10" ht="12" customHeight="1" x14ac:dyDescent="0.25">
      <c r="A125" s="2" t="s">
        <v>9</v>
      </c>
      <c r="B125" s="2">
        <v>900002780</v>
      </c>
      <c r="C125" s="7">
        <v>20220331</v>
      </c>
      <c r="D125" s="7">
        <v>20220405</v>
      </c>
      <c r="E125" s="2">
        <v>2</v>
      </c>
      <c r="F125" s="4" t="s">
        <v>12</v>
      </c>
      <c r="G125" s="4" t="s">
        <v>13</v>
      </c>
      <c r="H125" s="3" t="s">
        <v>14</v>
      </c>
      <c r="I125" s="6">
        <v>3226850722</v>
      </c>
      <c r="J125" s="2" t="s">
        <v>11</v>
      </c>
    </row>
    <row r="126" spans="1:10" ht="12" customHeight="1" x14ac:dyDescent="0.25">
      <c r="A126" s="2" t="s">
        <v>9</v>
      </c>
      <c r="B126" s="2">
        <v>860023878</v>
      </c>
      <c r="C126" s="7">
        <v>20220331</v>
      </c>
      <c r="D126" s="7">
        <v>20220405</v>
      </c>
      <c r="E126" s="2">
        <v>2</v>
      </c>
      <c r="F126" s="4" t="s">
        <v>12</v>
      </c>
      <c r="G126" s="4" t="s">
        <v>13</v>
      </c>
      <c r="H126" s="3" t="s">
        <v>14</v>
      </c>
      <c r="I126" s="6">
        <v>3226850722</v>
      </c>
      <c r="J126" s="2" t="s">
        <v>11</v>
      </c>
    </row>
    <row r="127" spans="1:10" ht="12" customHeight="1" x14ac:dyDescent="0.25">
      <c r="A127" s="2" t="s">
        <v>9</v>
      </c>
      <c r="B127" s="2">
        <v>805030765</v>
      </c>
      <c r="C127" s="7">
        <v>20220331</v>
      </c>
      <c r="D127" s="7">
        <v>20220405</v>
      </c>
      <c r="E127" s="2">
        <v>2</v>
      </c>
      <c r="F127" s="4" t="s">
        <v>12</v>
      </c>
      <c r="G127" s="4" t="s">
        <v>13</v>
      </c>
      <c r="H127" s="3" t="s">
        <v>14</v>
      </c>
      <c r="I127" s="6">
        <v>3226850722</v>
      </c>
      <c r="J127" s="2" t="s">
        <v>11</v>
      </c>
    </row>
    <row r="128" spans="1:10" ht="12" customHeight="1" x14ac:dyDescent="0.25">
      <c r="A128" s="2" t="s">
        <v>9</v>
      </c>
      <c r="B128" s="2">
        <v>891900441</v>
      </c>
      <c r="C128" s="7">
        <v>20220331</v>
      </c>
      <c r="D128" s="7">
        <v>20220404</v>
      </c>
      <c r="E128" s="2">
        <v>2</v>
      </c>
      <c r="F128" s="4" t="s">
        <v>12</v>
      </c>
      <c r="G128" s="4" t="s">
        <v>13</v>
      </c>
      <c r="H128" s="3" t="s">
        <v>14</v>
      </c>
      <c r="I128" s="6">
        <v>3226850722</v>
      </c>
      <c r="J128" s="2" t="s">
        <v>11</v>
      </c>
    </row>
    <row r="129" spans="1:10" ht="12" customHeight="1" x14ac:dyDescent="0.25">
      <c r="A129" s="2" t="s">
        <v>9</v>
      </c>
      <c r="B129" s="2">
        <v>890985603</v>
      </c>
      <c r="C129" s="7">
        <v>20220331</v>
      </c>
      <c r="D129" s="7">
        <v>20220405</v>
      </c>
      <c r="E129" s="2">
        <v>2</v>
      </c>
      <c r="F129" s="4" t="s">
        <v>12</v>
      </c>
      <c r="G129" s="4" t="s">
        <v>13</v>
      </c>
      <c r="H129" s="3" t="s">
        <v>14</v>
      </c>
      <c r="I129" s="6">
        <v>3226850722</v>
      </c>
      <c r="J129" s="2" t="s">
        <v>11</v>
      </c>
    </row>
    <row r="130" spans="1:10" ht="12" customHeight="1" x14ac:dyDescent="0.25">
      <c r="A130" s="2" t="s">
        <v>9</v>
      </c>
      <c r="B130" s="2">
        <v>860090566</v>
      </c>
      <c r="C130" s="7">
        <v>20220404</v>
      </c>
      <c r="D130" s="7">
        <v>20220405</v>
      </c>
      <c r="E130" s="2">
        <v>2</v>
      </c>
      <c r="F130" s="4" t="s">
        <v>12</v>
      </c>
      <c r="G130" s="4" t="s">
        <v>13</v>
      </c>
      <c r="H130" s="3" t="s">
        <v>14</v>
      </c>
      <c r="I130" s="6">
        <v>3226850722</v>
      </c>
      <c r="J130" s="2" t="s">
        <v>11</v>
      </c>
    </row>
    <row r="131" spans="1:10" ht="12" customHeight="1" x14ac:dyDescent="0.25">
      <c r="A131" s="2" t="s">
        <v>9</v>
      </c>
      <c r="B131" s="2">
        <v>805013591</v>
      </c>
      <c r="C131" s="7">
        <v>20220404</v>
      </c>
      <c r="D131" s="7">
        <v>20220405</v>
      </c>
      <c r="E131" s="2">
        <v>2</v>
      </c>
      <c r="F131" s="4" t="s">
        <v>12</v>
      </c>
      <c r="G131" s="4" t="s">
        <v>13</v>
      </c>
      <c r="H131" s="3" t="s">
        <v>14</v>
      </c>
      <c r="I131" s="6">
        <v>3226850722</v>
      </c>
      <c r="J131" s="2" t="s">
        <v>11</v>
      </c>
    </row>
    <row r="132" spans="1:10" ht="12" customHeight="1" x14ac:dyDescent="0.25">
      <c r="A132" s="2" t="s">
        <v>9</v>
      </c>
      <c r="B132" s="2">
        <v>890905843</v>
      </c>
      <c r="C132" s="7">
        <v>20220404</v>
      </c>
      <c r="D132" s="7">
        <v>20220405</v>
      </c>
      <c r="E132" s="2">
        <v>2</v>
      </c>
      <c r="F132" s="4" t="s">
        <v>12</v>
      </c>
      <c r="G132" s="4" t="s">
        <v>13</v>
      </c>
      <c r="H132" s="3" t="s">
        <v>14</v>
      </c>
      <c r="I132" s="6">
        <v>3226850722</v>
      </c>
      <c r="J132" s="2" t="s">
        <v>11</v>
      </c>
    </row>
    <row r="133" spans="1:10" ht="12" customHeight="1" x14ac:dyDescent="0.25">
      <c r="A133" s="2" t="s">
        <v>9</v>
      </c>
      <c r="B133" s="2">
        <v>800065396</v>
      </c>
      <c r="C133" s="7">
        <v>20220404</v>
      </c>
      <c r="D133" s="7">
        <v>20220406</v>
      </c>
      <c r="E133" s="2">
        <v>2</v>
      </c>
      <c r="F133" s="4" t="s">
        <v>12</v>
      </c>
      <c r="G133" s="4" t="s">
        <v>13</v>
      </c>
      <c r="H133" s="3" t="s">
        <v>14</v>
      </c>
      <c r="I133" s="6">
        <v>3226850722</v>
      </c>
      <c r="J133" s="2" t="s">
        <v>11</v>
      </c>
    </row>
    <row r="134" spans="1:10" ht="12" customHeight="1" x14ac:dyDescent="0.25">
      <c r="A134" s="2" t="s">
        <v>9</v>
      </c>
      <c r="B134" s="2">
        <v>891900732</v>
      </c>
      <c r="C134" s="7">
        <v>20220404</v>
      </c>
      <c r="D134" s="7">
        <v>20220405</v>
      </c>
      <c r="E134" s="2">
        <v>2</v>
      </c>
      <c r="F134" s="4" t="s">
        <v>12</v>
      </c>
      <c r="G134" s="4" t="s">
        <v>13</v>
      </c>
      <c r="H134" s="3" t="s">
        <v>14</v>
      </c>
      <c r="I134" s="6">
        <v>3226850722</v>
      </c>
      <c r="J134" s="2" t="s">
        <v>11</v>
      </c>
    </row>
    <row r="135" spans="1:10" ht="12" customHeight="1" x14ac:dyDescent="0.25">
      <c r="A135" s="2" t="s">
        <v>9</v>
      </c>
      <c r="B135" s="2">
        <v>800197601</v>
      </c>
      <c r="C135" s="7">
        <v>20220405</v>
      </c>
      <c r="D135" s="7">
        <v>20220407</v>
      </c>
      <c r="E135" s="2">
        <v>2</v>
      </c>
      <c r="F135" s="4" t="s">
        <v>12</v>
      </c>
      <c r="G135" s="4" t="s">
        <v>13</v>
      </c>
      <c r="H135" s="3" t="s">
        <v>14</v>
      </c>
      <c r="I135" s="6">
        <v>3226850722</v>
      </c>
      <c r="J135" s="2" t="s">
        <v>11</v>
      </c>
    </row>
    <row r="136" spans="1:10" ht="12" customHeight="1" x14ac:dyDescent="0.25">
      <c r="A136" s="2" t="s">
        <v>9</v>
      </c>
      <c r="B136" s="2">
        <v>805019730</v>
      </c>
      <c r="C136" s="7">
        <v>20220405</v>
      </c>
      <c r="D136" s="7">
        <v>20220407</v>
      </c>
      <c r="E136" s="2">
        <v>2</v>
      </c>
      <c r="F136" s="4" t="s">
        <v>12</v>
      </c>
      <c r="G136" s="4" t="s">
        <v>13</v>
      </c>
      <c r="H136" s="3" t="s">
        <v>14</v>
      </c>
      <c r="I136" s="6">
        <v>3226850722</v>
      </c>
      <c r="J136" s="2" t="s">
        <v>11</v>
      </c>
    </row>
    <row r="137" spans="1:10" ht="12" customHeight="1" x14ac:dyDescent="0.25">
      <c r="A137" s="2" t="s">
        <v>9</v>
      </c>
      <c r="B137" s="2">
        <v>890911816</v>
      </c>
      <c r="C137" s="7">
        <v>20220405</v>
      </c>
      <c r="D137" s="7">
        <v>20220407</v>
      </c>
      <c r="E137" s="2">
        <v>2</v>
      </c>
      <c r="F137" s="4" t="s">
        <v>12</v>
      </c>
      <c r="G137" s="4" t="s">
        <v>13</v>
      </c>
      <c r="H137" s="3" t="s">
        <v>14</v>
      </c>
      <c r="I137" s="6">
        <v>3226850722</v>
      </c>
      <c r="J137" s="2" t="s">
        <v>11</v>
      </c>
    </row>
    <row r="138" spans="1:10" ht="12" customHeight="1" x14ac:dyDescent="0.25">
      <c r="A138" s="2" t="s">
        <v>9</v>
      </c>
      <c r="B138" s="2">
        <v>892000401</v>
      </c>
      <c r="C138" s="7">
        <v>20220406</v>
      </c>
      <c r="D138" s="7">
        <v>20220407</v>
      </c>
      <c r="E138" s="2">
        <v>2</v>
      </c>
      <c r="F138" s="4" t="s">
        <v>12</v>
      </c>
      <c r="G138" s="4" t="s">
        <v>13</v>
      </c>
      <c r="H138" s="3" t="s">
        <v>14</v>
      </c>
      <c r="I138" s="6">
        <v>3226850722</v>
      </c>
      <c r="J138" s="2" t="s">
        <v>11</v>
      </c>
    </row>
  </sheetData>
  <autoFilter ref="A1:J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opLeftCell="A103" workbookViewId="0">
      <selection activeCell="G1" sqref="G1:G122"/>
    </sheetView>
  </sheetViews>
  <sheetFormatPr baseColWidth="10" defaultRowHeight="15" x14ac:dyDescent="0.25"/>
  <cols>
    <col min="2" max="2" width="28" customWidth="1"/>
    <col min="3" max="3" width="21" customWidth="1"/>
    <col min="5" max="5" width="15.5703125" customWidth="1"/>
    <col min="7" max="7" width="16.85546875" customWidth="1"/>
  </cols>
  <sheetData>
    <row r="1" spans="1:11" ht="45" x14ac:dyDescent="0.25">
      <c r="A1" s="8" t="s">
        <v>15</v>
      </c>
      <c r="B1" s="9" t="s">
        <v>16</v>
      </c>
      <c r="C1" s="10" t="s">
        <v>17</v>
      </c>
      <c r="D1" s="11" t="s">
        <v>18</v>
      </c>
      <c r="E1" s="8" t="s">
        <v>19</v>
      </c>
      <c r="F1" s="8" t="s">
        <v>20</v>
      </c>
      <c r="G1" s="8" t="s">
        <v>21</v>
      </c>
    </row>
    <row r="2" spans="1:11" x14ac:dyDescent="0.25">
      <c r="A2" s="12">
        <v>891900650</v>
      </c>
      <c r="B2" s="13" t="str">
        <f>+IFERROR(VLOOKUP(A2,[1]Nits!$A:$B,2,0),"")</f>
        <v>HOSPITAL SAN BERNABE E.S.E.</v>
      </c>
      <c r="C2" s="14">
        <v>19054279</v>
      </c>
      <c r="D2" s="15">
        <v>141</v>
      </c>
      <c r="E2" s="16">
        <v>44564</v>
      </c>
      <c r="F2" s="16" t="str">
        <f t="shared" ref="F2" si="0">IF(E2="","",PROPER(TEXT(E2,"MMMM")))</f>
        <v>Enero</v>
      </c>
      <c r="G2" s="17">
        <v>44574</v>
      </c>
      <c r="H2">
        <f>VLOOKUP(A2,FORMATO!$B:$B,1,0)</f>
        <v>891900650</v>
      </c>
      <c r="I2">
        <f>VLOOKUP(A2,FORMATO!$B:$C,2,0)</f>
        <v>20220103</v>
      </c>
      <c r="J2">
        <f>VLOOKUP(A2,FORMATO!$B:$D,3,0)</f>
        <v>20220113</v>
      </c>
    </row>
    <row r="3" spans="1:11" x14ac:dyDescent="0.25">
      <c r="A3" s="12">
        <v>890807591</v>
      </c>
      <c r="B3" s="22" t="str">
        <f>+IFERROR(VLOOKUP(A3,[1]Nits!$A:$B,2,0),"")</f>
        <v>SERVICIOS ESPECIALES DE SALUD -SES.</v>
      </c>
      <c r="C3" s="18">
        <v>492988</v>
      </c>
      <c r="D3" s="19">
        <v>4</v>
      </c>
      <c r="E3" s="21">
        <v>44629</v>
      </c>
      <c r="F3" s="16" t="str">
        <f t="shared" ref="F3" si="1">IF(E3="","",PROPER(TEXT(E3,"MMMM")))</f>
        <v>Marzo</v>
      </c>
      <c r="G3" s="20">
        <v>44643</v>
      </c>
      <c r="H3">
        <f>VLOOKUP(A3,FORMATO!$B:$B,1,0)</f>
        <v>890807591</v>
      </c>
      <c r="I3">
        <f>VLOOKUP(A3,FORMATO!$B:$C,2,0)</f>
        <v>20220309</v>
      </c>
      <c r="J3">
        <f>VLOOKUP(A3,FORMATO!$B:$D,3,0)</f>
        <v>20220323</v>
      </c>
    </row>
    <row r="4" spans="1:11" x14ac:dyDescent="0.25">
      <c r="A4" s="12">
        <v>890306950</v>
      </c>
      <c r="B4" s="22" t="str">
        <f>+IFERROR(VLOOKUP(A4,[1]Nits!$A:$B,2,0),"")</f>
        <v>HOSPITAL PILOTO DE JAMUNDI</v>
      </c>
      <c r="C4" s="18">
        <v>461613659</v>
      </c>
      <c r="D4" s="19">
        <v>4708</v>
      </c>
      <c r="E4" s="21">
        <v>44621</v>
      </c>
      <c r="F4" s="16" t="str">
        <f t="shared" ref="F4:F31" si="2">IF(E4="","",PROPER(TEXT(E4,"MMMM")))</f>
        <v>Marzo</v>
      </c>
      <c r="G4" s="20">
        <v>44631</v>
      </c>
      <c r="H4">
        <f>VLOOKUP(A4,FORMATO!$B:$B,1,0)</f>
        <v>890306950</v>
      </c>
      <c r="I4">
        <f>VLOOKUP(A4,FORMATO!$B:$C,2,0)</f>
        <v>20220301</v>
      </c>
      <c r="J4">
        <f>VLOOKUP(A4,FORMATO!$B:$D,3,0)</f>
        <v>20220311</v>
      </c>
    </row>
    <row r="5" spans="1:11" x14ac:dyDescent="0.25">
      <c r="A5" s="12">
        <v>891900438</v>
      </c>
      <c r="B5" s="22" t="str">
        <f>+IFERROR(VLOOKUP(A5,[1]Nits!$A:$B,2,0),"")</f>
        <v>HOSPITAL SAN VICENTE DE PAUL ESE-ALCALA</v>
      </c>
      <c r="C5" s="18">
        <v>3995118</v>
      </c>
      <c r="D5" s="19">
        <v>69</v>
      </c>
      <c r="E5" s="21">
        <v>44621</v>
      </c>
      <c r="F5" s="16" t="str">
        <f t="shared" si="2"/>
        <v>Marzo</v>
      </c>
      <c r="G5" s="20">
        <v>44634</v>
      </c>
      <c r="H5">
        <f>VLOOKUP(A5,FORMATO!$B:$B,1,0)</f>
        <v>891900438</v>
      </c>
      <c r="I5">
        <f>VLOOKUP(A5,FORMATO!$B:$C,2,0)</f>
        <v>20220301</v>
      </c>
      <c r="J5">
        <f>VLOOKUP(A5,FORMATO!$B:$D,3,0)</f>
        <v>20220314</v>
      </c>
    </row>
    <row r="6" spans="1:11" x14ac:dyDescent="0.25">
      <c r="A6" s="12">
        <v>891900414</v>
      </c>
      <c r="B6" s="22" t="str">
        <f>+IFERROR(VLOOKUP(A6,[1]Nits!$A:$B,2,0),"")</f>
        <v>HOSPITAL SANTA ANA (BOLIVAR)</v>
      </c>
      <c r="C6" s="18">
        <v>3461696</v>
      </c>
      <c r="D6" s="19">
        <v>31</v>
      </c>
      <c r="E6" s="21">
        <v>44623</v>
      </c>
      <c r="F6" s="16" t="str">
        <f t="shared" si="2"/>
        <v>Marzo</v>
      </c>
      <c r="G6" s="20">
        <v>44637</v>
      </c>
      <c r="H6">
        <f>VLOOKUP(A6,FORMATO!$B:$B,1,0)</f>
        <v>891900414</v>
      </c>
      <c r="I6">
        <f>VLOOKUP(A6,FORMATO!$B:$C,2,0)</f>
        <v>20220303</v>
      </c>
      <c r="J6">
        <f>VLOOKUP(A6,FORMATO!$B:$D,3,0)</f>
        <v>20220317</v>
      </c>
    </row>
    <row r="7" spans="1:11" x14ac:dyDescent="0.25">
      <c r="A7" s="12">
        <v>900145588</v>
      </c>
      <c r="B7" s="22" t="str">
        <f>+IFERROR(VLOOKUP(A7,[1]Nits!$A:$B,2,0),"")</f>
        <v>EMPRESA SOCIAL D EL ESTADO</v>
      </c>
      <c r="C7" s="18">
        <v>465025</v>
      </c>
      <c r="D7" s="19">
        <v>19</v>
      </c>
      <c r="E7" s="21">
        <v>44621</v>
      </c>
      <c r="F7" s="16" t="str">
        <f t="shared" si="2"/>
        <v>Marzo</v>
      </c>
      <c r="G7" s="20">
        <v>44628</v>
      </c>
      <c r="H7">
        <f>VLOOKUP(A7,FORMATO!$B:$B,1,0)</f>
        <v>900145588</v>
      </c>
      <c r="I7">
        <f>VLOOKUP(A7,FORMATO!$B:$C,2,0)</f>
        <v>20220218</v>
      </c>
      <c r="J7">
        <f>VLOOKUP(A7,FORMATO!$B:$D,3,0)</f>
        <v>20220308</v>
      </c>
    </row>
    <row r="8" spans="1:11" x14ac:dyDescent="0.25">
      <c r="A8" s="12">
        <v>891901158</v>
      </c>
      <c r="B8" s="22" t="str">
        <f>+IFERROR(VLOOKUP(A8,[1]Nits!$A:$B,2,0),"")</f>
        <v>HOSPITAL TOMAS URIBE URIBE</v>
      </c>
      <c r="C8" s="18">
        <v>425961578</v>
      </c>
      <c r="D8" s="19">
        <v>170</v>
      </c>
      <c r="E8" s="21">
        <v>44629</v>
      </c>
      <c r="F8" s="16" t="str">
        <f t="shared" si="2"/>
        <v>Marzo</v>
      </c>
      <c r="G8" s="20">
        <v>44642</v>
      </c>
      <c r="H8">
        <f>VLOOKUP(A8,FORMATO!$B:$B,1,0)</f>
        <v>891901158</v>
      </c>
      <c r="I8">
        <f>VLOOKUP(A8,FORMATO!$B:$C,2,0)</f>
        <v>20220309</v>
      </c>
      <c r="J8">
        <f>VLOOKUP(A8,FORMATO!$B:$D,3,0)</f>
        <v>20220322</v>
      </c>
    </row>
    <row r="9" spans="1:11" x14ac:dyDescent="0.25">
      <c r="A9" s="12">
        <v>900146438</v>
      </c>
      <c r="B9" s="22" t="str">
        <f>+IFERROR(VLOOKUP(A9,[1]Nits!$A:$B,2,0),"")</f>
        <v>EMPRESA SOCIAL DEL ESTADO NORTE 3 E.S.E</v>
      </c>
      <c r="C9" s="18">
        <v>32864703</v>
      </c>
      <c r="D9" s="19">
        <v>250</v>
      </c>
      <c r="E9" s="21">
        <v>44634</v>
      </c>
      <c r="F9" s="16" t="str">
        <f t="shared" si="2"/>
        <v>Marzo</v>
      </c>
      <c r="G9" s="20">
        <v>44634</v>
      </c>
      <c r="H9">
        <f>VLOOKUP(A9,FORMATO!$B:$B,1,0)</f>
        <v>900146438</v>
      </c>
      <c r="I9">
        <f>VLOOKUP(A9,FORMATO!$B:$C,2,0)</f>
        <v>20220314</v>
      </c>
      <c r="J9">
        <f>VLOOKUP(A9,FORMATO!$B:$D,3,0)</f>
        <v>20220314</v>
      </c>
    </row>
    <row r="10" spans="1:11" x14ac:dyDescent="0.25">
      <c r="A10" s="12">
        <v>900145579</v>
      </c>
      <c r="B10" s="22" t="str">
        <f>+IFERROR(VLOOKUP(A10,[1]Nits!$A:$B,2,0),"")</f>
        <v>EMPRESA SOCIAL DEL ESTADO POPAYAN E.S.E</v>
      </c>
      <c r="C10" s="18">
        <v>3584849</v>
      </c>
      <c r="D10" s="19">
        <v>205</v>
      </c>
      <c r="E10" s="21">
        <v>44624</v>
      </c>
      <c r="F10" s="16" t="str">
        <f t="shared" si="2"/>
        <v>Marzo</v>
      </c>
      <c r="G10" s="20">
        <v>44637</v>
      </c>
      <c r="H10">
        <f>VLOOKUP(A10,FORMATO!$B:$B,1,0)</f>
        <v>900145579</v>
      </c>
      <c r="I10">
        <f>VLOOKUP(A10,FORMATO!$B:$C,2,0)</f>
        <v>20220304</v>
      </c>
      <c r="J10">
        <f>VLOOKUP(A10,FORMATO!$B:$D,3,0)</f>
        <v>20220317</v>
      </c>
    </row>
    <row r="11" spans="1:11" x14ac:dyDescent="0.25">
      <c r="A11" s="12">
        <v>900145581</v>
      </c>
      <c r="B11" s="22" t="str">
        <f>+IFERROR(VLOOKUP(A11,[1]Nits!$A:$B,2,0),"")</f>
        <v>EMPRESA SOCIAL DEL ESTADO E.S.E. CENTRO</v>
      </c>
      <c r="C11" s="25">
        <v>20778486</v>
      </c>
      <c r="D11" s="19">
        <v>2867</v>
      </c>
      <c r="E11" s="21">
        <v>44621</v>
      </c>
      <c r="F11" s="16" t="str">
        <f t="shared" si="2"/>
        <v>Marzo</v>
      </c>
      <c r="G11" s="20">
        <v>44634</v>
      </c>
      <c r="H11">
        <f>VLOOKUP(A11,FORMATO!$B:$B,1,0)</f>
        <v>900145581</v>
      </c>
      <c r="I11">
        <f>VLOOKUP(A11,FORMATO!$B:$C,2,0)</f>
        <v>20220301</v>
      </c>
      <c r="J11">
        <f>VLOOKUP(A11,FORMATO!$B:$D,3,0)</f>
        <v>20220314</v>
      </c>
    </row>
    <row r="12" spans="1:11" x14ac:dyDescent="0.25">
      <c r="A12" s="12">
        <v>900145572</v>
      </c>
      <c r="B12" s="22" t="str">
        <f>+IFERROR(VLOOKUP(A12,[1]Nits!$A:$B,2,0),"")</f>
        <v>EMPRESA SOCIAL DEL ESTADO ESE SUR- ORIENTE</v>
      </c>
      <c r="C12" s="18">
        <v>10632854</v>
      </c>
      <c r="D12" s="19">
        <v>161</v>
      </c>
      <c r="E12" s="21">
        <v>44629</v>
      </c>
      <c r="F12" s="16" t="str">
        <f t="shared" si="2"/>
        <v>Marzo</v>
      </c>
      <c r="G12" s="20">
        <v>44643</v>
      </c>
      <c r="H12">
        <f>VLOOKUP(A12,FORMATO!$B:$B,1,0)</f>
        <v>900145572</v>
      </c>
      <c r="I12">
        <f>VLOOKUP(A12,FORMATO!$B:$C,2,0)</f>
        <v>20220309</v>
      </c>
      <c r="J12">
        <f>VLOOKUP(A12,FORMATO!$B:$D,3,0)</f>
        <v>20220323</v>
      </c>
    </row>
    <row r="13" spans="1:11" x14ac:dyDescent="0.25">
      <c r="A13" s="12">
        <v>891380184</v>
      </c>
      <c r="B13" s="22" t="str">
        <f>+IFERROR(VLOOKUP(A13,[1]Nits!$A:$B,2,0),"")</f>
        <v>HOSPITAL LOCAL CANDELARIA</v>
      </c>
      <c r="C13" s="18">
        <v>22630087</v>
      </c>
      <c r="D13" s="19">
        <v>434</v>
      </c>
      <c r="E13" s="21">
        <v>44638</v>
      </c>
      <c r="F13" s="16" t="str">
        <f t="shared" si="2"/>
        <v>Marzo</v>
      </c>
      <c r="G13" s="20">
        <v>44642</v>
      </c>
      <c r="H13">
        <f>VLOOKUP(A13,FORMATO!$B:$B,1,0)</f>
        <v>891380184</v>
      </c>
      <c r="I13">
        <f>VLOOKUP(A13,FORMATO!$B:$C,2,0)</f>
        <v>20220318</v>
      </c>
      <c r="J13">
        <f>VLOOKUP(A13,FORMATO!$B:$D,3,0)</f>
        <v>20220322</v>
      </c>
      <c r="K13" t="s">
        <v>40</v>
      </c>
    </row>
    <row r="14" spans="1:11" x14ac:dyDescent="0.25">
      <c r="A14" s="12">
        <v>817003166</v>
      </c>
      <c r="B14" s="22" t="str">
        <f>+IFERROR(VLOOKUP(A14,[1]Nits!$A:$B,2,0),"")</f>
        <v>CLINICA LA ESTANCIA-SOCIEDAD MEDIC QUIR DEL CAUCA</v>
      </c>
      <c r="C14" s="18">
        <v>21738634</v>
      </c>
      <c r="D14" s="19">
        <v>11</v>
      </c>
      <c r="E14" s="21">
        <v>44621</v>
      </c>
      <c r="F14" s="16" t="str">
        <f t="shared" si="2"/>
        <v>Marzo</v>
      </c>
      <c r="G14" s="20">
        <v>44631</v>
      </c>
      <c r="H14">
        <f>VLOOKUP(A14,FORMATO!$B:$B,1,0)</f>
        <v>817003166</v>
      </c>
      <c r="I14">
        <f>VLOOKUP(A14,FORMATO!$B:$C,2,0)</f>
        <v>20220301</v>
      </c>
      <c r="J14">
        <f>VLOOKUP(A14,FORMATO!$B:$D,3,0)</f>
        <v>20220311</v>
      </c>
    </row>
    <row r="15" spans="1:11" x14ac:dyDescent="0.25">
      <c r="A15" s="12">
        <v>891180026</v>
      </c>
      <c r="B15" s="22" t="str">
        <f>+IFERROR(VLOOKUP(A15,[1]Nits!$A:$B,2,0),"")</f>
        <v>HOSPITAL DEPTAL SAN VICENTE DE PAUL GARZON</v>
      </c>
      <c r="C15" s="18">
        <v>23056320</v>
      </c>
      <c r="D15" s="19">
        <v>4</v>
      </c>
      <c r="E15" s="21">
        <v>44625</v>
      </c>
      <c r="F15" s="16" t="str">
        <f t="shared" si="2"/>
        <v>Marzo</v>
      </c>
      <c r="G15" s="20">
        <v>44631</v>
      </c>
      <c r="H15">
        <f>VLOOKUP(A15,FORMATO!$B:$B,1,0)</f>
        <v>891180026</v>
      </c>
      <c r="I15">
        <f>VLOOKUP(A15,FORMATO!$B:$C,2,0)</f>
        <v>20220305</v>
      </c>
      <c r="J15">
        <f>VLOOKUP(A15,FORMATO!$B:$D,3,0)</f>
        <v>20220311</v>
      </c>
    </row>
    <row r="16" spans="1:11" x14ac:dyDescent="0.25">
      <c r="A16" s="12">
        <v>830025149</v>
      </c>
      <c r="B16" s="26" t="str">
        <f>+IFERROR(VLOOKUP(A16,[1]Nits!$A:$B,2,0),"")</f>
        <v>MEDTRONIC COLOMBIA S.A</v>
      </c>
      <c r="C16" s="18">
        <v>613398983</v>
      </c>
      <c r="D16" s="19">
        <v>379</v>
      </c>
      <c r="E16" s="21">
        <v>44621</v>
      </c>
      <c r="F16" s="16" t="str">
        <f t="shared" si="2"/>
        <v>Marzo</v>
      </c>
      <c r="G16" s="20">
        <v>44635</v>
      </c>
      <c r="H16">
        <f>VLOOKUP(A16,FORMATO!$B:$B,1,0)</f>
        <v>830025149</v>
      </c>
      <c r="I16">
        <f>VLOOKUP(A16,FORMATO!$B:$C,2,0)</f>
        <v>20220301</v>
      </c>
      <c r="J16">
        <f>VLOOKUP(A16,FORMATO!$B:$D,3,0)</f>
        <v>20220315</v>
      </c>
    </row>
    <row r="17" spans="1:10" x14ac:dyDescent="0.25">
      <c r="A17" s="12">
        <v>805025186</v>
      </c>
      <c r="B17" s="22" t="str">
        <f>+IFERROR(VLOOKUP(A17,[1]Nits!$A:$B,2,0),"")</f>
        <v>CASA MADRE CANGURO CALI</v>
      </c>
      <c r="C17" s="18">
        <v>27840500</v>
      </c>
      <c r="D17" s="19">
        <v>82</v>
      </c>
      <c r="E17" s="21">
        <v>44624</v>
      </c>
      <c r="F17" s="16" t="str">
        <f t="shared" si="2"/>
        <v>Marzo</v>
      </c>
      <c r="G17" s="20">
        <v>44637</v>
      </c>
      <c r="H17">
        <f>VLOOKUP(A17,FORMATO!$B:$B,1,0)</f>
        <v>805025186</v>
      </c>
      <c r="I17">
        <f>VLOOKUP(A17,FORMATO!$B:$C,2,0)</f>
        <v>20220304</v>
      </c>
      <c r="J17">
        <f>VLOOKUP(A17,FORMATO!$B:$D,3,0)</f>
        <v>20220317</v>
      </c>
    </row>
    <row r="18" spans="1:10" x14ac:dyDescent="0.25">
      <c r="A18" s="12">
        <v>31886736</v>
      </c>
      <c r="B18" s="23" t="str">
        <f>+IFERROR(VLOOKUP(A18,[1]Nits!$A:$B,2,0),"")</f>
        <v>MARIA MERCEDES NARANJO VERGARA</v>
      </c>
      <c r="C18" s="18">
        <v>36240871</v>
      </c>
      <c r="D18" s="19">
        <v>93</v>
      </c>
      <c r="E18" s="21">
        <v>44621</v>
      </c>
      <c r="F18" s="16" t="str">
        <f t="shared" si="2"/>
        <v>Marzo</v>
      </c>
      <c r="G18" s="20">
        <v>44634</v>
      </c>
      <c r="H18">
        <f>VLOOKUP(A18,FORMATO!$B:$B,1,0)</f>
        <v>31886736</v>
      </c>
      <c r="I18">
        <f>VLOOKUP(A18,FORMATO!$B:$C,2,0)</f>
        <v>20220301</v>
      </c>
      <c r="J18">
        <f>VLOOKUP(A18,FORMATO!$B:$D,3,0)</f>
        <v>20220314</v>
      </c>
    </row>
    <row r="19" spans="1:10" x14ac:dyDescent="0.25">
      <c r="A19" s="12">
        <v>890307040</v>
      </c>
      <c r="B19" s="22" t="str">
        <f>+IFERROR(VLOOKUP(A19,[1]Nits!$A:$B,2,0),"")</f>
        <v>HOSPITAL LOCAL DE VIJES</v>
      </c>
      <c r="C19" s="18">
        <v>113993059</v>
      </c>
      <c r="D19" s="19">
        <v>2182</v>
      </c>
      <c r="E19" s="21">
        <v>44621</v>
      </c>
      <c r="F19" s="16" t="str">
        <f t="shared" si="2"/>
        <v>Marzo</v>
      </c>
      <c r="G19" s="20">
        <v>44634</v>
      </c>
      <c r="H19">
        <f>VLOOKUP(A19,FORMATO!$B:$B,1,0)</f>
        <v>890307040</v>
      </c>
      <c r="I19">
        <f>VLOOKUP(A19,FORMATO!$B:$C,2,0)</f>
        <v>20220301</v>
      </c>
      <c r="J19">
        <f>VLOOKUP(A19,FORMATO!$B:$D,3,0)</f>
        <v>20220314</v>
      </c>
    </row>
    <row r="20" spans="1:10" x14ac:dyDescent="0.25">
      <c r="A20" s="12">
        <v>900919866</v>
      </c>
      <c r="B20" s="23" t="s">
        <v>24</v>
      </c>
      <c r="C20" s="18">
        <v>66843834</v>
      </c>
      <c r="D20" s="19">
        <v>63</v>
      </c>
      <c r="E20" s="21">
        <v>44623</v>
      </c>
      <c r="F20" s="16" t="str">
        <f t="shared" si="2"/>
        <v>Marzo</v>
      </c>
      <c r="G20" s="20">
        <v>44637</v>
      </c>
      <c r="H20">
        <f>VLOOKUP(A20,FORMATO!$B:$B,1,0)</f>
        <v>900919866</v>
      </c>
      <c r="I20">
        <f>VLOOKUP(A20,FORMATO!$B:$C,2,0)</f>
        <v>20220303</v>
      </c>
      <c r="J20">
        <f>VLOOKUP(A20,FORMATO!$B:$D,3,0)</f>
        <v>20220317</v>
      </c>
    </row>
    <row r="21" spans="1:10" x14ac:dyDescent="0.25">
      <c r="A21" s="12">
        <v>901218138</v>
      </c>
      <c r="B21" s="22" t="str">
        <f>+IFERROR(VLOOKUP(A21,[1]Nits!$A:$B,2,0),"")</f>
        <v>MEDICOS ESPECIALISTAS UNIDOS</v>
      </c>
      <c r="C21" s="18">
        <v>36644062</v>
      </c>
      <c r="D21" s="19">
        <v>171</v>
      </c>
      <c r="E21" s="21">
        <v>44628</v>
      </c>
      <c r="F21" s="16" t="str">
        <f t="shared" si="2"/>
        <v>Marzo</v>
      </c>
      <c r="G21" s="20">
        <v>44642</v>
      </c>
      <c r="H21">
        <f>VLOOKUP(A21,FORMATO!$B:$B,1,0)</f>
        <v>901218138</v>
      </c>
      <c r="I21">
        <f>VLOOKUP(A21,FORMATO!$B:$C,2,0)</f>
        <v>20220308</v>
      </c>
      <c r="J21">
        <f>VLOOKUP(A21,FORMATO!$B:$D,3,0)</f>
        <v>20220322</v>
      </c>
    </row>
    <row r="22" spans="1:10" x14ac:dyDescent="0.25">
      <c r="A22" s="12">
        <v>891500736</v>
      </c>
      <c r="B22" s="22" t="str">
        <f>+IFERROR(VLOOKUP(A22,[1]Nits!$A:$B,2,0),"")</f>
        <v>HOSPITAL NIVEL I EL BORDO E.S.E</v>
      </c>
      <c r="C22" s="18">
        <v>15525411</v>
      </c>
      <c r="D22" s="19">
        <v>98</v>
      </c>
      <c r="E22" s="21">
        <v>44629</v>
      </c>
      <c r="F22" s="16" t="str">
        <f t="shared" si="2"/>
        <v>Marzo</v>
      </c>
      <c r="G22" s="20">
        <v>44642</v>
      </c>
      <c r="H22">
        <f>VLOOKUP(A22,FORMATO!$B:$B,1,0)</f>
        <v>891500736</v>
      </c>
      <c r="I22">
        <f>VLOOKUP(A22,FORMATO!$B:$C,2,0)</f>
        <v>20220309</v>
      </c>
      <c r="J22">
        <f>VLOOKUP(A22,FORMATO!$B:$D,3,0)</f>
        <v>20220322</v>
      </c>
    </row>
    <row r="23" spans="1:10" x14ac:dyDescent="0.25">
      <c r="A23" s="12">
        <v>836000386</v>
      </c>
      <c r="B23" s="22" t="str">
        <f>+IFERROR(VLOOKUP(A23,[1]Nits!$A:$B,2,0),"")</f>
        <v>IPS DEL MUNICIPIO DE CARTAGO</v>
      </c>
      <c r="C23" s="18">
        <v>3997743</v>
      </c>
      <c r="D23" s="19">
        <v>25</v>
      </c>
      <c r="E23" s="21">
        <v>44622</v>
      </c>
      <c r="F23" s="16" t="str">
        <f t="shared" si="2"/>
        <v>Marzo</v>
      </c>
      <c r="G23" s="20">
        <v>44634</v>
      </c>
      <c r="H23">
        <f>VLOOKUP(A23,FORMATO!$B:$B,1,0)</f>
        <v>836000386</v>
      </c>
      <c r="I23">
        <f>VLOOKUP(A23,FORMATO!$B:$C,2,0)</f>
        <v>20220302</v>
      </c>
      <c r="J23">
        <f>VLOOKUP(A23,FORMATO!$B:$D,3,0)</f>
        <v>20220314</v>
      </c>
    </row>
    <row r="24" spans="1:10" x14ac:dyDescent="0.25">
      <c r="A24" s="12">
        <v>890304155</v>
      </c>
      <c r="B24" s="22" t="str">
        <f>+IFERROR(VLOOKUP(A24,[1]Nits!$A:$B,2,0),"")</f>
        <v>HOSPITAL DPTAL PSIQUIATRICO UNIV. DEL VALLE</v>
      </c>
      <c r="C24" s="18">
        <v>104845153</v>
      </c>
      <c r="D24" s="19">
        <v>265</v>
      </c>
      <c r="E24" s="21">
        <v>44622</v>
      </c>
      <c r="F24" s="16" t="str">
        <f t="shared" si="2"/>
        <v>Marzo</v>
      </c>
      <c r="G24" s="20">
        <v>44635</v>
      </c>
      <c r="H24">
        <f>VLOOKUP(A24,FORMATO!$B:$B,1,0)</f>
        <v>890304155</v>
      </c>
      <c r="I24">
        <f>VLOOKUP(A24,FORMATO!$B:$C,2,0)</f>
        <v>20220302</v>
      </c>
      <c r="J24">
        <f>VLOOKUP(A24,FORMATO!$B:$D,3,0)</f>
        <v>20220315</v>
      </c>
    </row>
    <row r="25" spans="1:10" x14ac:dyDescent="0.25">
      <c r="A25" s="12">
        <v>807004352</v>
      </c>
      <c r="B25" s="22" t="str">
        <f>+IFERROR(VLOOKUP(A25,[1]Nits!$A:$B,2,0),"")</f>
        <v>EMPRESA SOCIAL DEL ESTADO IMSALUD</v>
      </c>
      <c r="C25" s="18">
        <v>150700</v>
      </c>
      <c r="D25" s="19">
        <v>1</v>
      </c>
      <c r="E25" s="21">
        <v>44622</v>
      </c>
      <c r="F25" s="16" t="str">
        <f t="shared" si="2"/>
        <v>Marzo</v>
      </c>
      <c r="G25" s="20">
        <v>44631</v>
      </c>
      <c r="H25">
        <f>VLOOKUP(A25,FORMATO!$B:$B,1,0)</f>
        <v>807004352</v>
      </c>
      <c r="I25">
        <f>VLOOKUP(A25,FORMATO!$B:$C,2,0)</f>
        <v>20220302</v>
      </c>
      <c r="J25">
        <f>VLOOKUP(A25,FORMATO!$B:$D,3,0)</f>
        <v>20220311</v>
      </c>
    </row>
    <row r="26" spans="1:10" x14ac:dyDescent="0.25">
      <c r="A26" s="12">
        <v>890303461</v>
      </c>
      <c r="B26" s="22" t="str">
        <f>+IFERROR(VLOOKUP(A26,[1]Nits!$A:$B,2,0),"")</f>
        <v>HOSPITAL UNIVERSITARIO DEL VALLE</v>
      </c>
      <c r="C26" s="18">
        <v>2371721926</v>
      </c>
      <c r="D26" s="19">
        <v>1392</v>
      </c>
      <c r="E26" s="21">
        <v>44635</v>
      </c>
      <c r="F26" s="16" t="str">
        <f t="shared" si="2"/>
        <v>Marzo</v>
      </c>
      <c r="G26" s="20">
        <v>44637</v>
      </c>
      <c r="H26">
        <f>VLOOKUP(A26,FORMATO!$B:$B,1,0)</f>
        <v>890303461</v>
      </c>
      <c r="I26">
        <f>VLOOKUP(A26,FORMATO!$B:$C,2,0)</f>
        <v>20220315</v>
      </c>
      <c r="J26">
        <f>VLOOKUP(A26,FORMATO!$B:$D,3,0)</f>
        <v>20220317</v>
      </c>
    </row>
    <row r="27" spans="1:10" x14ac:dyDescent="0.25">
      <c r="A27" s="12">
        <v>800186901</v>
      </c>
      <c r="B27" s="22" t="str">
        <f>+IFERROR(VLOOKUP(A27,[1]Nits!$A:$B,2,0),"")</f>
        <v xml:space="preserve">NEUROFIC LTDA CENTRO NEUROFISIOLOGICA CL          </v>
      </c>
      <c r="C27" s="18">
        <v>97370076</v>
      </c>
      <c r="D27" s="19">
        <v>128</v>
      </c>
      <c r="E27" s="21">
        <v>44624</v>
      </c>
      <c r="F27" s="16" t="str">
        <f t="shared" si="2"/>
        <v>Marzo</v>
      </c>
      <c r="G27" s="20">
        <v>44631</v>
      </c>
      <c r="H27">
        <f>VLOOKUP(A27,FORMATO!$B:$B,1,0)</f>
        <v>800186901</v>
      </c>
      <c r="I27">
        <f>VLOOKUP(A27,FORMATO!$B:$C,2,0)</f>
        <v>20220304</v>
      </c>
      <c r="J27">
        <f>VLOOKUP(A27,FORMATO!$B:$D,3,0)</f>
        <v>20220311</v>
      </c>
    </row>
    <row r="28" spans="1:10" x14ac:dyDescent="0.25">
      <c r="A28" s="12">
        <v>890706833</v>
      </c>
      <c r="B28" s="22" t="str">
        <f>+IFERROR(VLOOKUP(A28,[1]Nits!$A:$B,2,0),"")</f>
        <v>HOSPITAL FEDERICO LLERAS</v>
      </c>
      <c r="C28" s="18">
        <v>121324713</v>
      </c>
      <c r="D28" s="19">
        <v>5</v>
      </c>
      <c r="E28" s="21">
        <v>44624</v>
      </c>
      <c r="F28" s="16" t="str">
        <f t="shared" si="2"/>
        <v>Marzo</v>
      </c>
      <c r="G28" s="20">
        <v>44635</v>
      </c>
      <c r="H28">
        <f>VLOOKUP(A28,FORMATO!$B:$B,1,0)</f>
        <v>890706833</v>
      </c>
      <c r="I28">
        <f>VLOOKUP(A28,FORMATO!$B:$C,2,0)</f>
        <v>20220304</v>
      </c>
      <c r="J28">
        <f>VLOOKUP(A28,FORMATO!$B:$D,3,0)</f>
        <v>20220315</v>
      </c>
    </row>
    <row r="29" spans="1:10" x14ac:dyDescent="0.25">
      <c r="A29" s="12">
        <v>891580002</v>
      </c>
      <c r="B29" s="22" t="str">
        <f>+IFERROR(VLOOKUP(A29,[1]Nits!$A:$B,2,0),"")</f>
        <v>HOSPITAL UNIVERS SAN JOSE DE POPAYAN E.S.E</v>
      </c>
      <c r="C29" s="18">
        <v>343645197</v>
      </c>
      <c r="D29" s="27">
        <v>69</v>
      </c>
      <c r="E29" s="21">
        <v>44629</v>
      </c>
      <c r="F29" s="16" t="str">
        <f t="shared" si="2"/>
        <v>Marzo</v>
      </c>
      <c r="G29" s="20">
        <v>44642</v>
      </c>
      <c r="H29">
        <f>VLOOKUP(A29,FORMATO!$B:$B,1,0)</f>
        <v>891580002</v>
      </c>
      <c r="I29">
        <f>VLOOKUP(A29,FORMATO!$B:$C,2,0)</f>
        <v>20220309</v>
      </c>
      <c r="J29">
        <f>VLOOKUP(A29,FORMATO!$B:$D,3,0)</f>
        <v>20220322</v>
      </c>
    </row>
    <row r="30" spans="1:10" x14ac:dyDescent="0.25">
      <c r="A30" s="12">
        <v>891901082</v>
      </c>
      <c r="B30" s="22" t="str">
        <f>+IFERROR(VLOOKUP(A30,[1]Nits!$A:$B,2,0),"")</f>
        <v>HOSPITAL SAN RAFAEL E.S.E (EL AGUILA)</v>
      </c>
      <c r="C30" s="18">
        <v>200900</v>
      </c>
      <c r="D30" s="19">
        <v>6</v>
      </c>
      <c r="E30" s="21">
        <v>44624</v>
      </c>
      <c r="F30" s="16" t="str">
        <f t="shared" si="2"/>
        <v>Marzo</v>
      </c>
      <c r="G30" s="20">
        <v>44635</v>
      </c>
      <c r="H30">
        <f>VLOOKUP(A30,FORMATO!$B:$B,1,0)</f>
        <v>891901082</v>
      </c>
      <c r="I30">
        <f>VLOOKUP(A30,FORMATO!$B:$C,2,0)</f>
        <v>20220304</v>
      </c>
      <c r="J30">
        <f>VLOOKUP(A30,FORMATO!$B:$D,3,0)</f>
        <v>20220315</v>
      </c>
    </row>
    <row r="31" spans="1:10" x14ac:dyDescent="0.25">
      <c r="A31" s="12">
        <v>860013570</v>
      </c>
      <c r="B31" s="22" t="str">
        <f>+IFERROR(VLOOKUP(A31,[1]Nits!$A:$B,2,0),"")</f>
        <v>CAJA DE COMPENSACION FAMILIAR CAFAM</v>
      </c>
      <c r="C31" s="18">
        <v>20887210515</v>
      </c>
      <c r="D31" s="19">
        <v>121526</v>
      </c>
      <c r="E31" s="21">
        <v>44628</v>
      </c>
      <c r="F31" s="16" t="str">
        <f t="shared" si="2"/>
        <v>Marzo</v>
      </c>
      <c r="G31" s="20">
        <v>44631</v>
      </c>
      <c r="H31">
        <f>VLOOKUP(A31,FORMATO!$B:$B,1,0)</f>
        <v>860013570</v>
      </c>
      <c r="I31">
        <f>VLOOKUP(A31,FORMATO!$B:$C,2,0)</f>
        <v>20220308</v>
      </c>
      <c r="J31">
        <f>VLOOKUP(A31,FORMATO!$B:$D,3,0)</f>
        <v>20220311</v>
      </c>
    </row>
    <row r="32" spans="1:10" x14ac:dyDescent="0.25">
      <c r="A32" s="12">
        <v>813005295</v>
      </c>
      <c r="B32" s="22" t="str">
        <f>+IFERROR(VLOOKUP(A32,[1]Nits!$A:$B,2,0),"")</f>
        <v>EMPRESA SOCIAL DEL ESTADO MUNICIPAL MANU</v>
      </c>
      <c r="C32" s="24">
        <v>70082</v>
      </c>
      <c r="D32" s="19">
        <v>4</v>
      </c>
      <c r="E32" s="21">
        <v>44628</v>
      </c>
      <c r="F32" s="16" t="str">
        <f t="shared" ref="F32:F94" si="3">IF(E32="","",PROPER(TEXT(E32,"MMMM")))</f>
        <v>Marzo</v>
      </c>
      <c r="G32" s="20">
        <v>44635</v>
      </c>
      <c r="H32">
        <f>VLOOKUP(A32,FORMATO!$B:$B,1,0)</f>
        <v>813005295</v>
      </c>
      <c r="I32">
        <f>VLOOKUP(A32,FORMATO!$B:$C,2,0)</f>
        <v>20220308</v>
      </c>
      <c r="J32">
        <f>VLOOKUP(A32,FORMATO!$B:$D,3,0)</f>
        <v>20220315</v>
      </c>
    </row>
    <row r="33" spans="1:11" x14ac:dyDescent="0.25">
      <c r="A33" s="12">
        <v>891300047</v>
      </c>
      <c r="B33" s="22" t="str">
        <f>+IFERROR(VLOOKUP(A33,[1]Nits!$A:$B,2,0),"")</f>
        <v>CLINICA PALMIRA S.A</v>
      </c>
      <c r="C33" s="24">
        <v>432715140</v>
      </c>
      <c r="D33" s="19">
        <v>391</v>
      </c>
      <c r="E33" s="21">
        <v>44628</v>
      </c>
      <c r="F33" s="16" t="str">
        <f t="shared" si="3"/>
        <v>Marzo</v>
      </c>
      <c r="G33" s="20">
        <v>44636</v>
      </c>
      <c r="H33">
        <f>VLOOKUP(A33,FORMATO!$B:$B,1,0)</f>
        <v>891300047</v>
      </c>
      <c r="I33">
        <f>VLOOKUP(A33,FORMATO!$B:$C,2,0)</f>
        <v>20220308</v>
      </c>
      <c r="J33">
        <f>VLOOKUP(A33,FORMATO!$B:$D,3,0)</f>
        <v>20220316</v>
      </c>
      <c r="K33" t="s">
        <v>40</v>
      </c>
    </row>
    <row r="34" spans="1:11" x14ac:dyDescent="0.25">
      <c r="A34" s="12">
        <v>802006728</v>
      </c>
      <c r="B34" s="22" t="str">
        <f>+IFERROR(VLOOKUP(A34,[1]Nits!$A:$B,2,0),"")</f>
        <v>EMPRESA SOCIAL DEL ESTADO HOSPITAL NIÑO</v>
      </c>
      <c r="C34" s="24">
        <v>620900</v>
      </c>
      <c r="D34" s="19">
        <v>8</v>
      </c>
      <c r="E34" s="21">
        <v>44628</v>
      </c>
      <c r="F34" s="16" t="str">
        <f t="shared" si="3"/>
        <v>Marzo</v>
      </c>
      <c r="G34" s="20">
        <v>44635</v>
      </c>
      <c r="H34">
        <f>VLOOKUP(A34,FORMATO!$B:$B,1,0)</f>
        <v>802006728</v>
      </c>
      <c r="I34">
        <f>VLOOKUP(A34,FORMATO!$B:$C,2,0)</f>
        <v>20220308</v>
      </c>
      <c r="J34">
        <f>VLOOKUP(A34,FORMATO!$B:$D,3,0)</f>
        <v>20220315</v>
      </c>
    </row>
    <row r="35" spans="1:11" x14ac:dyDescent="0.25">
      <c r="A35" s="12">
        <v>899999092</v>
      </c>
      <c r="B35" s="22" t="str">
        <f>+IFERROR(VLOOKUP(A35,[1]Nits!$A:$B,2,0),"")</f>
        <v>ESE INSTITUTO NACIONAL DE CANCEROLOGIA</v>
      </c>
      <c r="C35" s="24">
        <v>22086843</v>
      </c>
      <c r="D35" s="19">
        <v>5</v>
      </c>
      <c r="E35" s="21">
        <v>44628</v>
      </c>
      <c r="F35" s="16" t="str">
        <f t="shared" si="3"/>
        <v>Marzo</v>
      </c>
      <c r="G35" s="20">
        <v>44635</v>
      </c>
      <c r="H35">
        <f>VLOOKUP(A35,FORMATO!$B:$B,1,0)</f>
        <v>899999092</v>
      </c>
      <c r="I35">
        <f>VLOOKUP(A35,FORMATO!$B:$C,2,0)</f>
        <v>20220308</v>
      </c>
      <c r="J35">
        <f>VLOOKUP(A35,FORMATO!$B:$D,3,0)</f>
        <v>20220315</v>
      </c>
    </row>
    <row r="36" spans="1:11" x14ac:dyDescent="0.25">
      <c r="A36" s="12">
        <v>860015536</v>
      </c>
      <c r="B36" s="22" t="str">
        <f>+IFERROR(VLOOKUP(A36,[1]Nits!$A:$B,2,0),"")</f>
        <v>HOSPITAL UNIVERSITARIO</v>
      </c>
      <c r="C36" s="24">
        <v>2624086</v>
      </c>
      <c r="D36" s="19">
        <v>15</v>
      </c>
      <c r="E36" s="21">
        <v>44628</v>
      </c>
      <c r="F36" s="16" t="str">
        <f t="shared" si="3"/>
        <v>Marzo</v>
      </c>
      <c r="G36" s="20">
        <v>44631</v>
      </c>
      <c r="H36">
        <f>VLOOKUP(A36,FORMATO!$B:$B,1,0)</f>
        <v>860015536</v>
      </c>
      <c r="I36">
        <f>VLOOKUP(A36,FORMATO!$B:$C,2,0)</f>
        <v>20220308</v>
      </c>
      <c r="J36">
        <f>VLOOKUP(A36,FORMATO!$B:$D,3,0)</f>
        <v>20220311</v>
      </c>
    </row>
    <row r="37" spans="1:11" x14ac:dyDescent="0.25">
      <c r="A37" s="12">
        <v>890300513</v>
      </c>
      <c r="B37" s="22" t="str">
        <f>+IFERROR(VLOOKUP(A37,[1]Nits!$A:$B,2,0),"")</f>
        <v>CLINICA DE OCCIDENTE S.A</v>
      </c>
      <c r="C37" s="24">
        <v>135087062</v>
      </c>
      <c r="D37" s="19">
        <v>22</v>
      </c>
      <c r="E37" s="21">
        <v>44628</v>
      </c>
      <c r="F37" s="16" t="str">
        <f t="shared" si="3"/>
        <v>Marzo</v>
      </c>
      <c r="G37" s="20">
        <v>44636</v>
      </c>
      <c r="H37">
        <f>VLOOKUP(A37,FORMATO!$B:$B,1,0)</f>
        <v>890300513</v>
      </c>
      <c r="I37">
        <f>VLOOKUP(A37,FORMATO!$B:$C,2,0)</f>
        <v>20220308</v>
      </c>
      <c r="J37">
        <f>VLOOKUP(A37,FORMATO!$B:$D,3,0)</f>
        <v>20220316</v>
      </c>
    </row>
    <row r="38" spans="1:11" x14ac:dyDescent="0.25">
      <c r="A38" s="12">
        <v>890308493</v>
      </c>
      <c r="B38" s="22" t="str">
        <f>+IFERROR(VLOOKUP(A38,[1]Nits!$A:$B,2,0),"")</f>
        <v>FUNDACION IDEAL PARA LA REH. INTEGRAL LUIS H CALON</v>
      </c>
      <c r="C38" s="24">
        <v>55037622</v>
      </c>
      <c r="D38" s="19">
        <v>40</v>
      </c>
      <c r="E38" s="21">
        <v>44628</v>
      </c>
      <c r="F38" s="16" t="str">
        <f t="shared" si="3"/>
        <v>Marzo</v>
      </c>
      <c r="G38" s="20">
        <v>44636</v>
      </c>
      <c r="H38">
        <f>VLOOKUP(A38,FORMATO!$B:$B,1,0)</f>
        <v>890308493</v>
      </c>
      <c r="I38">
        <f>VLOOKUP(A38,FORMATO!$B:$C,2,0)</f>
        <v>20220308</v>
      </c>
      <c r="J38">
        <f>VLOOKUP(A38,FORMATO!$B:$D,3,0)</f>
        <v>20220316</v>
      </c>
    </row>
    <row r="39" spans="1:11" x14ac:dyDescent="0.25">
      <c r="A39" s="12">
        <v>890399047</v>
      </c>
      <c r="B39" s="22" t="str">
        <f>+IFERROR(VLOOKUP(A39,[1]Nits!$A:$B,2,0),"")</f>
        <v>HOSPITAL MARIO CORREA RENGIFO</v>
      </c>
      <c r="C39" s="24">
        <v>294129434</v>
      </c>
      <c r="D39" s="19">
        <v>213</v>
      </c>
      <c r="E39" s="21">
        <v>44630</v>
      </c>
      <c r="F39" s="16" t="str">
        <f t="shared" si="3"/>
        <v>Marzo</v>
      </c>
      <c r="G39" s="20">
        <v>44636</v>
      </c>
      <c r="H39">
        <f>VLOOKUP(A39,FORMATO!$B:$B,1,0)</f>
        <v>890399047</v>
      </c>
      <c r="I39">
        <f>VLOOKUP(A39,FORMATO!$B:$C,2,0)</f>
        <v>20220310</v>
      </c>
      <c r="J39">
        <f>VLOOKUP(A39,FORMATO!$B:$D,3,0)</f>
        <v>20220316</v>
      </c>
    </row>
    <row r="40" spans="1:11" x14ac:dyDescent="0.25">
      <c r="A40" s="12">
        <v>900589178</v>
      </c>
      <c r="B40" s="22" t="str">
        <f>+IFERROR(VLOOKUP(A40,[1]Nits!$A:$B,2,0),"")</f>
        <v>REMY IPS</v>
      </c>
      <c r="C40" s="24">
        <v>265551148</v>
      </c>
      <c r="D40" s="19">
        <v>72</v>
      </c>
      <c r="E40" s="21">
        <v>44630</v>
      </c>
      <c r="F40" s="16" t="str">
        <f t="shared" si="3"/>
        <v>Marzo</v>
      </c>
      <c r="G40" s="20">
        <v>44635</v>
      </c>
      <c r="H40">
        <f>VLOOKUP(A40,FORMATO!$B:$B,1,0)</f>
        <v>900589178</v>
      </c>
      <c r="I40">
        <f>VLOOKUP(A40,FORMATO!$B:$C,2,0)</f>
        <v>20220310</v>
      </c>
      <c r="J40">
        <f>VLOOKUP(A40,FORMATO!$B:$D,3,0)</f>
        <v>20220315</v>
      </c>
    </row>
    <row r="41" spans="1:11" x14ac:dyDescent="0.25">
      <c r="A41" s="12">
        <v>800084206</v>
      </c>
      <c r="B41" s="22" t="s">
        <v>22</v>
      </c>
      <c r="C41" s="24">
        <v>543119</v>
      </c>
      <c r="D41" s="19">
        <v>4</v>
      </c>
      <c r="E41" s="21">
        <v>44632</v>
      </c>
      <c r="F41" s="16" t="str">
        <f t="shared" si="3"/>
        <v>Marzo</v>
      </c>
      <c r="G41" s="20">
        <v>44649</v>
      </c>
      <c r="H41">
        <f>VLOOKUP(A41,FORMATO!$B:$B,1,0)</f>
        <v>800084206</v>
      </c>
      <c r="I41">
        <f>VLOOKUP(A41,FORMATO!$B:$C,2,0)</f>
        <v>20220312</v>
      </c>
      <c r="J41">
        <f>VLOOKUP(A41,FORMATO!$B:$D,3,0)</f>
        <v>20220329</v>
      </c>
    </row>
    <row r="42" spans="1:11" x14ac:dyDescent="0.25">
      <c r="A42" s="12">
        <v>800123106</v>
      </c>
      <c r="B42" s="22" t="str">
        <f>+IFERROR(VLOOKUP(A42,[1]Nits!$A:$B,2,0),"")</f>
        <v>ESE HOSPITAL VENANCIO DIAZ DIAZ</v>
      </c>
      <c r="C42" s="24">
        <v>290365</v>
      </c>
      <c r="D42" s="19">
        <v>3</v>
      </c>
      <c r="E42" s="21">
        <v>44634</v>
      </c>
      <c r="F42" s="16" t="str">
        <f t="shared" si="3"/>
        <v>Marzo</v>
      </c>
      <c r="G42" s="20">
        <v>44637</v>
      </c>
      <c r="H42">
        <f>VLOOKUP(A42,FORMATO!$B:$B,1,0)</f>
        <v>800123106</v>
      </c>
      <c r="I42">
        <f>VLOOKUP(A42,FORMATO!$B:$C,2,0)</f>
        <v>20220314</v>
      </c>
      <c r="J42">
        <f>VLOOKUP(A42,FORMATO!$B:$D,3,0)</f>
        <v>20220317</v>
      </c>
    </row>
    <row r="43" spans="1:11" x14ac:dyDescent="0.25">
      <c r="A43" s="12">
        <v>805000737</v>
      </c>
      <c r="B43" s="22" t="str">
        <f>+IFERROR(VLOOKUP(A43,[1]Nits!$A:$B,2,0),"")</f>
        <v>RESONANCIA DE OCCIDENTE RIDOC LTDA.</v>
      </c>
      <c r="C43" s="24">
        <v>221249267</v>
      </c>
      <c r="D43" s="19">
        <v>29</v>
      </c>
      <c r="E43" s="21">
        <v>44635</v>
      </c>
      <c r="F43" s="16" t="str">
        <f t="shared" si="3"/>
        <v>Marzo</v>
      </c>
      <c r="G43" s="20">
        <v>44636</v>
      </c>
      <c r="H43">
        <f>VLOOKUP(A43,FORMATO!$B:$B,1,0)</f>
        <v>805000737</v>
      </c>
      <c r="I43">
        <f>VLOOKUP(A43,FORMATO!$B:$C,2,0)</f>
        <v>20220315</v>
      </c>
      <c r="J43">
        <f>VLOOKUP(A43,FORMATO!$B:$D,3,0)</f>
        <v>20220316</v>
      </c>
    </row>
    <row r="44" spans="1:11" x14ac:dyDescent="0.25">
      <c r="A44" s="12">
        <v>800190884</v>
      </c>
      <c r="B44" s="22" t="s">
        <v>25</v>
      </c>
      <c r="C44" s="24">
        <v>2786029</v>
      </c>
      <c r="D44" s="19">
        <v>1</v>
      </c>
      <c r="E44" s="21">
        <v>44636</v>
      </c>
      <c r="F44" s="16" t="str">
        <f t="shared" si="3"/>
        <v>Marzo</v>
      </c>
      <c r="G44" s="20">
        <v>44637</v>
      </c>
      <c r="H44">
        <f>VLOOKUP(A44,FORMATO!$B:$B,1,0)</f>
        <v>800190884</v>
      </c>
      <c r="I44">
        <f>VLOOKUP(A44,FORMATO!$B:$C,2,0)</f>
        <v>20220316</v>
      </c>
      <c r="J44">
        <f>VLOOKUP(A44,FORMATO!$B:$D,3,0)</f>
        <v>20220317</v>
      </c>
    </row>
    <row r="45" spans="1:11" x14ac:dyDescent="0.25">
      <c r="A45" s="12">
        <v>890303208</v>
      </c>
      <c r="B45" s="22" t="str">
        <f>+IFERROR(VLOOKUP(A45,[1]Nits!$A:$B,2,0),"")</f>
        <v>CAJA DE COMPENSACION FAMILIAR DEL VALLE DEL CAUCA - COMFAMILIAR ANDI</v>
      </c>
      <c r="C45" s="24">
        <v>62781668</v>
      </c>
      <c r="D45" s="19">
        <v>369</v>
      </c>
      <c r="E45" s="21">
        <v>44637</v>
      </c>
      <c r="F45" s="16" t="str">
        <f t="shared" si="3"/>
        <v>Marzo</v>
      </c>
      <c r="G45" s="20">
        <v>44638</v>
      </c>
      <c r="H45">
        <f>VLOOKUP(A45,FORMATO!$B:$B,1,0)</f>
        <v>890303208</v>
      </c>
      <c r="I45">
        <f>VLOOKUP(A45,FORMATO!$B:$C,2,0)</f>
        <v>20220317</v>
      </c>
      <c r="J45">
        <f>VLOOKUP(A45,FORMATO!$B:$D,3,0)</f>
        <v>20220318</v>
      </c>
    </row>
    <row r="46" spans="1:11" x14ac:dyDescent="0.25">
      <c r="A46" s="12">
        <v>890904646</v>
      </c>
      <c r="B46" s="22" t="str">
        <f>+IFERROR(VLOOKUP(A46,[1]Nits!$A:$B,2,0),"")</f>
        <v>HOSPITAL GENERAL DE MEDELLIN - LUZ CASTRO DE GUTIERREZ</v>
      </c>
      <c r="C46" s="24">
        <v>27361105</v>
      </c>
      <c r="D46" s="19">
        <v>4</v>
      </c>
      <c r="E46" s="21">
        <v>44637</v>
      </c>
      <c r="F46" s="16" t="str">
        <f t="shared" si="3"/>
        <v>Marzo</v>
      </c>
      <c r="G46" s="20">
        <v>44648</v>
      </c>
      <c r="H46">
        <f>VLOOKUP(A46,FORMATO!$B:$B,1,0)</f>
        <v>890904646</v>
      </c>
      <c r="I46">
        <f>VLOOKUP(A46,FORMATO!$B:$C,2,0)</f>
        <v>20220317</v>
      </c>
      <c r="J46">
        <f>VLOOKUP(A46,FORMATO!$B:$D,3,0)</f>
        <v>20220328</v>
      </c>
    </row>
    <row r="47" spans="1:11" x14ac:dyDescent="0.25">
      <c r="A47" s="12">
        <v>900631361</v>
      </c>
      <c r="B47" s="22" t="str">
        <f>+IFERROR(VLOOKUP(A47,[1]Nits!$A:$B,2,0),"")</f>
        <v>INVERSIONES MEDICAS VALLE SALUD SAS - CL</v>
      </c>
      <c r="C47" s="24">
        <v>436620620</v>
      </c>
      <c r="D47" s="19">
        <v>203</v>
      </c>
      <c r="E47" s="21">
        <v>44635</v>
      </c>
      <c r="F47" s="16" t="str">
        <f t="shared" si="3"/>
        <v>Marzo</v>
      </c>
      <c r="G47" s="20">
        <v>44637</v>
      </c>
      <c r="H47">
        <f>VLOOKUP(A47,FORMATO!$B:$B,1,0)</f>
        <v>900631361</v>
      </c>
      <c r="I47">
        <f>VLOOKUP(A47,FORMATO!$B:$C,2,0)</f>
        <v>20220315</v>
      </c>
      <c r="J47">
        <f>VLOOKUP(A47,FORMATO!$B:$D,3,0)</f>
        <v>20220317</v>
      </c>
    </row>
    <row r="48" spans="1:11" x14ac:dyDescent="0.25">
      <c r="A48" s="12">
        <v>900256612</v>
      </c>
      <c r="B48" s="22" t="str">
        <f>+IFERROR(VLOOKUP(A48,[1]Nits!$A:$B,2,0),"")</f>
        <v>FEDI (PALMIRA)</v>
      </c>
      <c r="C48" s="24">
        <v>35874761</v>
      </c>
      <c r="D48" s="19">
        <v>15</v>
      </c>
      <c r="E48" s="21">
        <v>44637</v>
      </c>
      <c r="F48" s="16" t="str">
        <f t="shared" si="3"/>
        <v>Marzo</v>
      </c>
      <c r="G48" s="20">
        <v>44638</v>
      </c>
      <c r="H48">
        <f>VLOOKUP(A48,FORMATO!$B:$B,1,0)</f>
        <v>900256612</v>
      </c>
      <c r="I48">
        <f>VLOOKUP(A48,FORMATO!$B:$C,2,0)</f>
        <v>20220317</v>
      </c>
      <c r="J48">
        <f>VLOOKUP(A48,FORMATO!$B:$D,3,0)</f>
        <v>20220318</v>
      </c>
    </row>
    <row r="49" spans="1:11" x14ac:dyDescent="0.25">
      <c r="A49" s="12">
        <v>891900367</v>
      </c>
      <c r="B49" s="22" t="str">
        <f>+IFERROR(VLOOKUP(A49,[1]Nits!$A:$B,2,0),"")</f>
        <v>HOSPITAL GONZALO CONTRERAS (LA UNION)</v>
      </c>
      <c r="C49" s="24">
        <v>37650275</v>
      </c>
      <c r="D49" s="19">
        <v>784</v>
      </c>
      <c r="E49" s="21">
        <v>44638</v>
      </c>
      <c r="F49" s="16" t="str">
        <f t="shared" si="3"/>
        <v>Marzo</v>
      </c>
      <c r="G49" s="20">
        <v>44643</v>
      </c>
      <c r="H49">
        <f>VLOOKUP(A49,FORMATO!$B:$B,1,0)</f>
        <v>891900367</v>
      </c>
      <c r="I49">
        <f>VLOOKUP(A49,FORMATO!$B:$C,2,0)</f>
        <v>20220318</v>
      </c>
      <c r="J49">
        <f>VLOOKUP(A49,FORMATO!$B:$D,3,0)</f>
        <v>20220323</v>
      </c>
    </row>
    <row r="50" spans="1:11" x14ac:dyDescent="0.25">
      <c r="A50" s="12">
        <v>835000972</v>
      </c>
      <c r="B50" s="22" t="str">
        <f>+IFERROR(VLOOKUP(A50,[1]Nits!$A:$B,2,0),"")</f>
        <v>ESE HOSPITAL LUIS ABLANQUE DE LA PLATA</v>
      </c>
      <c r="C50" s="24">
        <v>478752006</v>
      </c>
      <c r="D50" s="19">
        <v>2701</v>
      </c>
      <c r="E50" s="21">
        <v>44638</v>
      </c>
      <c r="F50" s="16" t="str">
        <f t="shared" si="3"/>
        <v>Marzo</v>
      </c>
      <c r="G50" s="20">
        <v>44644</v>
      </c>
      <c r="H50">
        <f>VLOOKUP(A50,FORMATO!$B:$B,1,0)</f>
        <v>835000972</v>
      </c>
      <c r="I50">
        <f>VLOOKUP(A50,FORMATO!$B:$C,2,0)</f>
        <v>20220318</v>
      </c>
      <c r="J50">
        <f>VLOOKUP(A50,FORMATO!$B:$D,3,0)</f>
        <v>20220324</v>
      </c>
    </row>
    <row r="51" spans="1:11" x14ac:dyDescent="0.25">
      <c r="A51" s="12">
        <v>800030924</v>
      </c>
      <c r="B51" s="22" t="str">
        <f>+IFERROR(VLOOKUP(A51,[1]Nits!$A:$B,2,0),"")</f>
        <v>HOSPITAL LA BUENA ESPERANZA DE YUMBO</v>
      </c>
      <c r="C51" s="24">
        <v>196216268</v>
      </c>
      <c r="D51" s="19">
        <v>2077</v>
      </c>
      <c r="E51" s="21">
        <v>44638</v>
      </c>
      <c r="F51" s="16" t="str">
        <f t="shared" si="3"/>
        <v>Marzo</v>
      </c>
      <c r="G51" s="20">
        <v>44649</v>
      </c>
      <c r="H51">
        <f>VLOOKUP(A51,FORMATO!$B:$B,1,0)</f>
        <v>800030924</v>
      </c>
      <c r="I51">
        <f>VLOOKUP(A51,FORMATO!$B:$C,2,0)</f>
        <v>20220318</v>
      </c>
      <c r="J51">
        <f>VLOOKUP(A51,FORMATO!$B:$D,3,0)</f>
        <v>20220329</v>
      </c>
      <c r="K51" t="s">
        <v>40</v>
      </c>
    </row>
    <row r="52" spans="1:11" x14ac:dyDescent="0.25">
      <c r="A52" s="12">
        <v>805017350</v>
      </c>
      <c r="B52" s="22" t="str">
        <f>+IFERROR(VLOOKUP(A52,[1]Nits!$A:$B,2,0),"")</f>
        <v>HEMATO-ONCOLOGOS DE IMBANACO S. A.</v>
      </c>
      <c r="C52" s="24">
        <v>69258000</v>
      </c>
      <c r="D52" s="19">
        <v>398</v>
      </c>
      <c r="E52" s="21">
        <v>44638</v>
      </c>
      <c r="F52" s="16" t="str">
        <f t="shared" si="3"/>
        <v>Marzo</v>
      </c>
      <c r="G52" s="20">
        <v>44643</v>
      </c>
      <c r="H52">
        <f>VLOOKUP(A52,FORMATO!$B:$B,1,0)</f>
        <v>805017350</v>
      </c>
      <c r="I52">
        <f>VLOOKUP(A52,FORMATO!$B:$C,2,0)</f>
        <v>20220318</v>
      </c>
      <c r="J52">
        <f>VLOOKUP(A52,FORMATO!$B:$D,3,0)</f>
        <v>20220323</v>
      </c>
    </row>
    <row r="53" spans="1:11" x14ac:dyDescent="0.25">
      <c r="A53" s="12">
        <v>805023423</v>
      </c>
      <c r="B53" s="22" t="str">
        <f>+IFERROR(VLOOKUP(A53,[1]Nits!$A:$B,2,0),"")</f>
        <v>CLINICA NUESTRA SEÑORA DEL ROSARIO</v>
      </c>
      <c r="C53" s="24">
        <v>12744226</v>
      </c>
      <c r="D53" s="19">
        <v>19</v>
      </c>
      <c r="E53" s="21">
        <v>44638</v>
      </c>
      <c r="F53" s="16" t="str">
        <f t="shared" si="3"/>
        <v>Marzo</v>
      </c>
      <c r="G53" s="20">
        <v>44642</v>
      </c>
      <c r="H53">
        <f>VLOOKUP(A53,FORMATO!$B:$B,1,0)</f>
        <v>805023423</v>
      </c>
      <c r="I53">
        <f>VLOOKUP(A53,FORMATO!$B:$C,2,0)</f>
        <v>20220318</v>
      </c>
      <c r="J53">
        <f>VLOOKUP(A53,FORMATO!$B:$D,3,0)</f>
        <v>20220322</v>
      </c>
    </row>
    <row r="54" spans="1:11" x14ac:dyDescent="0.25">
      <c r="A54" s="12">
        <v>800170915</v>
      </c>
      <c r="B54" s="22" t="str">
        <f>+IFERROR(VLOOKUP(A54,[1]Nits!$A:$B,2,0),"")</f>
        <v>CENTRO DE NEUROREABILITACION SURGIR</v>
      </c>
      <c r="C54" s="24">
        <v>41772550</v>
      </c>
      <c r="D54" s="19">
        <v>12</v>
      </c>
      <c r="E54" s="21">
        <v>44642</v>
      </c>
      <c r="F54" s="16" t="str">
        <f t="shared" si="3"/>
        <v>Marzo</v>
      </c>
      <c r="G54" s="20">
        <v>44643</v>
      </c>
      <c r="H54">
        <f>VLOOKUP(A54,FORMATO!$B:$B,1,0)</f>
        <v>800170915</v>
      </c>
      <c r="I54">
        <f>VLOOKUP(A54,FORMATO!$B:$C,2,0)</f>
        <v>20220322</v>
      </c>
      <c r="J54">
        <f>VLOOKUP(A54,FORMATO!$B:$D,3,0)</f>
        <v>20220323</v>
      </c>
    </row>
    <row r="55" spans="1:11" x14ac:dyDescent="0.25">
      <c r="A55" s="12">
        <v>800094898</v>
      </c>
      <c r="B55" s="22" t="str">
        <f>+IFERROR(VLOOKUP(A55,[1]Nits!$A:$B,2,0),"")</f>
        <v xml:space="preserve">CLINICA LA MERCED </v>
      </c>
      <c r="C55" s="24">
        <v>2014958</v>
      </c>
      <c r="D55" s="19">
        <v>4</v>
      </c>
      <c r="E55" s="21">
        <v>44642</v>
      </c>
      <c r="F55" s="16" t="str">
        <f t="shared" si="3"/>
        <v>Marzo</v>
      </c>
      <c r="G55" s="20">
        <v>44642</v>
      </c>
      <c r="H55">
        <f>VLOOKUP(A55,FORMATO!$B:$B,1,0)</f>
        <v>800094898</v>
      </c>
      <c r="I55">
        <f>VLOOKUP(A55,FORMATO!$B:$C,2,0)</f>
        <v>20220322</v>
      </c>
      <c r="J55">
        <f>VLOOKUP(A55,FORMATO!$B:$D,3,0)</f>
        <v>20220322</v>
      </c>
    </row>
    <row r="56" spans="1:11" x14ac:dyDescent="0.25">
      <c r="A56" s="12">
        <v>900971006</v>
      </c>
      <c r="B56" s="22" t="str">
        <f>+IFERROR(VLOOKUP(A56,[1]Nits!$A:$B,2,0),"")</f>
        <v xml:space="preserve">SUBRED INTEGRADA DE SERVICIOS DE SALUD </v>
      </c>
      <c r="C56" s="24">
        <v>123069490</v>
      </c>
      <c r="D56" s="19">
        <v>28</v>
      </c>
      <c r="E56" s="21">
        <v>44643</v>
      </c>
      <c r="F56" s="16" t="str">
        <f t="shared" si="3"/>
        <v>Marzo</v>
      </c>
      <c r="G56" s="20">
        <v>44652</v>
      </c>
      <c r="H56">
        <f>VLOOKUP(A56,FORMATO!$B:$B,1,0)</f>
        <v>900971006</v>
      </c>
      <c r="I56">
        <f>VLOOKUP(A56,FORMATO!$B:$C,2,0)</f>
        <v>20220323</v>
      </c>
      <c r="J56">
        <f>VLOOKUP(A56,FORMATO!$B:$D,3,0)</f>
        <v>20220401</v>
      </c>
    </row>
    <row r="57" spans="1:11" x14ac:dyDescent="0.25">
      <c r="A57" s="12">
        <v>830123305</v>
      </c>
      <c r="B57" s="22" t="str">
        <f>+IFERROR(VLOOKUP(A57,[1]Nits!$A:$B,2,0),"")</f>
        <v>SERANEST PHARMA</v>
      </c>
      <c r="C57" s="24">
        <v>150680888</v>
      </c>
      <c r="D57" s="19">
        <v>16</v>
      </c>
      <c r="E57" s="21">
        <v>44643</v>
      </c>
      <c r="F57" s="16" t="str">
        <f t="shared" si="3"/>
        <v>Marzo</v>
      </c>
      <c r="G57" s="20">
        <v>44644</v>
      </c>
      <c r="H57">
        <f>VLOOKUP(A57,FORMATO!$B:$B,1,0)</f>
        <v>830123305</v>
      </c>
      <c r="I57">
        <f>VLOOKUP(A57,FORMATO!$B:$C,2,0)</f>
        <v>20220323</v>
      </c>
      <c r="J57">
        <f>VLOOKUP(A57,FORMATO!$B:$D,3,0)</f>
        <v>20220324</v>
      </c>
    </row>
    <row r="58" spans="1:11" x14ac:dyDescent="0.25">
      <c r="A58" s="12">
        <v>813011577</v>
      </c>
      <c r="B58" s="22" t="str">
        <f>+IFERROR(VLOOKUP(A58,[1]Nits!$A:$B,2,0),"")</f>
        <v>CLINICA UROS LIMITADA</v>
      </c>
      <c r="C58" s="24">
        <v>118375759</v>
      </c>
      <c r="D58" s="19">
        <v>9</v>
      </c>
      <c r="E58" s="21">
        <v>44643</v>
      </c>
      <c r="F58" s="16" t="str">
        <f t="shared" si="3"/>
        <v>Marzo</v>
      </c>
      <c r="G58" s="20">
        <v>44643</v>
      </c>
      <c r="H58">
        <f>VLOOKUP(A58,FORMATO!$B:$B,1,0)</f>
        <v>813011577</v>
      </c>
      <c r="I58">
        <f>VLOOKUP(A58,FORMATO!$B:$C,2,0)</f>
        <v>20220323</v>
      </c>
      <c r="J58">
        <f>VLOOKUP(A58,FORMATO!$B:$D,3,0)</f>
        <v>20220323</v>
      </c>
    </row>
    <row r="59" spans="1:11" x14ac:dyDescent="0.25">
      <c r="A59" s="12">
        <v>891901041</v>
      </c>
      <c r="B59" s="22" t="str">
        <f>+IFERROR(VLOOKUP(A59,[1]Nits!$A:$B,2,0),"")</f>
        <v>HOSPITAL LOCAL DE OBANDO</v>
      </c>
      <c r="C59" s="24">
        <v>642500</v>
      </c>
      <c r="D59" s="19">
        <v>9</v>
      </c>
      <c r="E59" s="21">
        <v>44631</v>
      </c>
      <c r="F59" s="16" t="str">
        <f t="shared" si="3"/>
        <v>Marzo</v>
      </c>
      <c r="G59" s="20">
        <v>44645</v>
      </c>
      <c r="H59">
        <f>VLOOKUP(A59,FORMATO!$B:$B,1,0)</f>
        <v>891901041</v>
      </c>
      <c r="I59">
        <f>VLOOKUP(A59,FORMATO!$B:$C,2,0)</f>
        <v>20220311</v>
      </c>
      <c r="J59">
        <f>VLOOKUP(A59,FORMATO!$B:$D,3,0)</f>
        <v>20220325</v>
      </c>
    </row>
    <row r="60" spans="1:11" x14ac:dyDescent="0.25">
      <c r="A60" s="12">
        <v>891800570</v>
      </c>
      <c r="B60" s="22" t="s">
        <v>26</v>
      </c>
      <c r="C60" s="24">
        <v>3004501</v>
      </c>
      <c r="D60" s="19">
        <v>3</v>
      </c>
      <c r="E60" s="21">
        <v>44642</v>
      </c>
      <c r="F60" s="16" t="str">
        <f t="shared" si="3"/>
        <v>Marzo</v>
      </c>
      <c r="G60" s="20">
        <v>44649</v>
      </c>
      <c r="H60">
        <f>VLOOKUP(A60,FORMATO!$B:$B,1,0)</f>
        <v>891800570</v>
      </c>
      <c r="I60">
        <f>VLOOKUP(A60,FORMATO!$B:$C,2,0)</f>
        <v>20220322</v>
      </c>
      <c r="J60">
        <f>VLOOKUP(A60,FORMATO!$B:$D,3,0)</f>
        <v>20220329</v>
      </c>
    </row>
    <row r="61" spans="1:11" x14ac:dyDescent="0.25">
      <c r="A61" s="12">
        <v>800155000</v>
      </c>
      <c r="B61" s="22" t="s">
        <v>27</v>
      </c>
      <c r="C61" s="24">
        <v>5430898</v>
      </c>
      <c r="D61" s="19">
        <v>8</v>
      </c>
      <c r="E61" s="21">
        <v>44642</v>
      </c>
      <c r="F61" s="16" t="str">
        <f t="shared" si="3"/>
        <v>Marzo</v>
      </c>
      <c r="G61" s="20">
        <v>44648</v>
      </c>
      <c r="H61">
        <f>VLOOKUP(A61,FORMATO!$B:$B,1,0)</f>
        <v>800155000</v>
      </c>
      <c r="I61">
        <f>VLOOKUP(A61,FORMATO!$B:$C,2,0)</f>
        <v>20220322</v>
      </c>
      <c r="J61">
        <f>VLOOKUP(A61,FORMATO!$B:$D,3,0)</f>
        <v>20220328</v>
      </c>
    </row>
    <row r="62" spans="1:11" x14ac:dyDescent="0.25">
      <c r="A62" s="12">
        <v>800231235</v>
      </c>
      <c r="B62" s="22" t="str">
        <f>+IFERROR(VLOOKUP(A62,[1]Nits!$A:$B,2,0),"")</f>
        <v>HOSPITAL UNIVERSITARIO SAN JORGE (PEREIR</v>
      </c>
      <c r="C62" s="24">
        <v>74884323</v>
      </c>
      <c r="D62" s="19">
        <v>13</v>
      </c>
      <c r="E62" s="21">
        <v>44643</v>
      </c>
      <c r="F62" s="16" t="str">
        <f t="shared" si="3"/>
        <v>Marzo</v>
      </c>
      <c r="G62" s="20">
        <v>44644</v>
      </c>
      <c r="H62">
        <f>VLOOKUP(A62,FORMATO!$B:$B,1,0)</f>
        <v>800231235</v>
      </c>
      <c r="I62">
        <f>VLOOKUP(A62,FORMATO!$B:$C,2,0)</f>
        <v>20220323</v>
      </c>
      <c r="J62">
        <f>VLOOKUP(A62,FORMATO!$B:$D,3,0)</f>
        <v>20220324</v>
      </c>
    </row>
    <row r="63" spans="1:11" x14ac:dyDescent="0.25">
      <c r="A63" s="12">
        <v>821000831</v>
      </c>
      <c r="B63" s="22" t="str">
        <f>+IFERROR(VLOOKUP(A63,[1]Nits!$A:$B,2,0),"")</f>
        <v>HOSPITAL RUBEN CRUZ VELEZ (TULUA)</v>
      </c>
      <c r="C63" s="24">
        <v>1082119</v>
      </c>
      <c r="D63" s="19">
        <v>34</v>
      </c>
      <c r="E63" s="21">
        <v>44644</v>
      </c>
      <c r="F63" s="16" t="str">
        <f t="shared" si="3"/>
        <v>Marzo</v>
      </c>
      <c r="G63" s="20">
        <v>44648</v>
      </c>
      <c r="H63">
        <f>VLOOKUP(A63,FORMATO!$B:$B,1,0)</f>
        <v>821000831</v>
      </c>
      <c r="I63">
        <f>VLOOKUP(A63,FORMATO!$B:$C,2,0)</f>
        <v>20220324</v>
      </c>
      <c r="J63">
        <f>VLOOKUP(A63,FORMATO!$B:$D,3,0)</f>
        <v>20220328</v>
      </c>
    </row>
    <row r="64" spans="1:11" x14ac:dyDescent="0.25">
      <c r="A64" s="12">
        <v>900169638</v>
      </c>
      <c r="B64" s="22" t="str">
        <f>+IFERROR(VLOOKUP(A64,[1]Nits!$A:$B,2,0),"")</f>
        <v>MEDICINA INTEGRAL EN CASA COLOMBIA LTDA</v>
      </c>
      <c r="C64" s="24">
        <v>143159120</v>
      </c>
      <c r="D64" s="19">
        <v>50</v>
      </c>
      <c r="E64" s="21">
        <v>44644</v>
      </c>
      <c r="F64" s="16" t="str">
        <f t="shared" si="3"/>
        <v>Marzo</v>
      </c>
      <c r="G64" s="20">
        <v>44645</v>
      </c>
      <c r="H64">
        <f>VLOOKUP(A64,FORMATO!$B:$B,1,0)</f>
        <v>900169638</v>
      </c>
      <c r="I64">
        <f>VLOOKUP(A64,FORMATO!$B:$C,2,0)</f>
        <v>20220324</v>
      </c>
      <c r="J64">
        <f>VLOOKUP(A64,FORMATO!$B:$D,3,0)</f>
        <v>20220325</v>
      </c>
    </row>
    <row r="65" spans="1:11" x14ac:dyDescent="0.25">
      <c r="A65" s="12">
        <v>891180232</v>
      </c>
      <c r="B65" s="22" t="s">
        <v>28</v>
      </c>
      <c r="C65" s="24">
        <v>67626</v>
      </c>
      <c r="D65" s="19">
        <v>1</v>
      </c>
      <c r="E65" s="21">
        <v>44644</v>
      </c>
      <c r="F65" s="16" t="str">
        <f t="shared" si="3"/>
        <v>Marzo</v>
      </c>
      <c r="G65" s="20">
        <v>44649</v>
      </c>
      <c r="H65">
        <f>VLOOKUP(A65,FORMATO!$B:$B,1,0)</f>
        <v>891180232</v>
      </c>
      <c r="I65">
        <f>VLOOKUP(A65,FORMATO!$B:$C,2,0)</f>
        <v>20220324</v>
      </c>
      <c r="J65">
        <f>VLOOKUP(A65,FORMATO!$B:$D,3,0)</f>
        <v>20220329</v>
      </c>
    </row>
    <row r="66" spans="1:11" x14ac:dyDescent="0.25">
      <c r="A66" s="28">
        <v>800193775</v>
      </c>
      <c r="B66" s="22" t="str">
        <f>+IFERROR(VLOOKUP(A66,[1]Nits!$A:$B,2,0),"")</f>
        <v>MASTERSALUD TERAPIAS INTEGRADAS CARDENAS ARIAS</v>
      </c>
      <c r="C66" s="24">
        <v>32021196</v>
      </c>
      <c r="D66" s="19">
        <v>53</v>
      </c>
      <c r="E66" s="21">
        <v>44645</v>
      </c>
      <c r="F66" s="16" t="str">
        <f t="shared" si="3"/>
        <v>Marzo</v>
      </c>
      <c r="G66" s="29">
        <v>44656</v>
      </c>
      <c r="H66">
        <f>VLOOKUP(A66,FORMATO!$B:$B,1,0)</f>
        <v>800193775</v>
      </c>
      <c r="I66">
        <f>VLOOKUP(A66,FORMATO!$B:$C,2,0)</f>
        <v>20220325</v>
      </c>
      <c r="J66">
        <f>VLOOKUP(A66,FORMATO!$B:$D,3,0)</f>
        <v>20220405</v>
      </c>
    </row>
    <row r="67" spans="1:11" x14ac:dyDescent="0.25">
      <c r="A67" s="12">
        <v>800189588</v>
      </c>
      <c r="B67" s="22" t="str">
        <f>+IFERROR(VLOOKUP(A67,[1]Nits!$A:$B,2,0),"")</f>
        <v>CENTRO MEDICO DE YUMBO</v>
      </c>
      <c r="C67" s="24">
        <v>44182620</v>
      </c>
      <c r="D67" s="19">
        <v>24</v>
      </c>
      <c r="E67" s="21">
        <v>44645</v>
      </c>
      <c r="F67" s="16" t="str">
        <f t="shared" si="3"/>
        <v>Marzo</v>
      </c>
      <c r="G67" s="20">
        <v>44649</v>
      </c>
      <c r="H67">
        <f>VLOOKUP(A67,FORMATO!$B:$B,1,0)</f>
        <v>800189588</v>
      </c>
      <c r="I67">
        <f>VLOOKUP(A67,FORMATO!$B:$C,2,0)</f>
        <v>20220325</v>
      </c>
      <c r="J67">
        <f>VLOOKUP(A67,FORMATO!$B:$D,3,0)</f>
        <v>20220329</v>
      </c>
    </row>
    <row r="68" spans="1:11" x14ac:dyDescent="0.25">
      <c r="A68" s="12">
        <v>813002872</v>
      </c>
      <c r="B68" s="22" t="str">
        <f>+IFERROR(VLOOKUP(A68,[1]Nits!$A:$B,2,0),"")</f>
        <v>EMPRESA SOCIAL DEL ESTADO SAN SEBASTIAN</v>
      </c>
      <c r="C68" s="24">
        <v>426861</v>
      </c>
      <c r="D68" s="19">
        <v>11</v>
      </c>
      <c r="E68" s="21">
        <v>44645</v>
      </c>
      <c r="F68" s="16" t="str">
        <f t="shared" si="3"/>
        <v>Marzo</v>
      </c>
      <c r="G68" s="20">
        <v>44649</v>
      </c>
      <c r="H68">
        <f>VLOOKUP(A68,FORMATO!$B:$B,1,0)</f>
        <v>813002872</v>
      </c>
      <c r="I68">
        <f>VLOOKUP(A68,FORMATO!$B:$C,2,0)</f>
        <v>20220325</v>
      </c>
      <c r="J68">
        <f>VLOOKUP(A68,FORMATO!$B:$D,3,0)</f>
        <v>20220329</v>
      </c>
    </row>
    <row r="69" spans="1:11" x14ac:dyDescent="0.25">
      <c r="A69" s="12">
        <v>890701033</v>
      </c>
      <c r="B69" s="22" t="str">
        <f>+IFERROR(VLOOKUP(A69,[1]Nits!$A:$B,2,0),"")</f>
        <v>HOSPITAL SAN RAFAEL DE EL ESPINAL E.S.E</v>
      </c>
      <c r="C69" s="24">
        <v>1028784</v>
      </c>
      <c r="D69" s="19">
        <v>17</v>
      </c>
      <c r="E69" s="21">
        <v>44645</v>
      </c>
      <c r="F69" s="16" t="str">
        <f t="shared" si="3"/>
        <v>Marzo</v>
      </c>
      <c r="G69" s="20">
        <v>44645</v>
      </c>
      <c r="H69">
        <f>VLOOKUP(A69,FORMATO!$B:$B,1,0)</f>
        <v>890701033</v>
      </c>
      <c r="I69">
        <f>VLOOKUP(A69,FORMATO!$B:$C,2,0)</f>
        <v>20220325</v>
      </c>
      <c r="J69">
        <f>VLOOKUP(A69,FORMATO!$B:$D,3,0)</f>
        <v>20220325</v>
      </c>
    </row>
    <row r="70" spans="1:11" x14ac:dyDescent="0.25">
      <c r="A70" s="12">
        <v>805027337</v>
      </c>
      <c r="B70" s="22" t="str">
        <f>+IFERROR(VLOOKUP(A70,[1]Nits!$A:$B,2,0),"")</f>
        <v>RED DE SALUD DEL ORIENTE</v>
      </c>
      <c r="C70" s="24">
        <v>184884558</v>
      </c>
      <c r="D70" s="19">
        <v>3759</v>
      </c>
      <c r="E70" s="21">
        <v>44645</v>
      </c>
      <c r="F70" s="16" t="str">
        <f t="shared" si="3"/>
        <v>Marzo</v>
      </c>
      <c r="G70" s="20">
        <v>44648</v>
      </c>
      <c r="H70">
        <f>VLOOKUP(A70,FORMATO!$B:$B,1,0)</f>
        <v>805027337</v>
      </c>
      <c r="I70">
        <f>VLOOKUP(A70,FORMATO!$B:$C,2,0)</f>
        <v>20220325</v>
      </c>
      <c r="J70">
        <f>VLOOKUP(A70,FORMATO!$B:$D,3,0)</f>
        <v>20220328</v>
      </c>
    </row>
    <row r="71" spans="1:11" x14ac:dyDescent="0.25">
      <c r="A71" s="12">
        <v>860013779</v>
      </c>
      <c r="B71" s="22" t="str">
        <f>+IFERROR(VLOOKUP(A71,[1]Nits!$A:$B,2,0),"")</f>
        <v>PROFAMILIA</v>
      </c>
      <c r="C71" s="24">
        <v>119187977</v>
      </c>
      <c r="D71" s="19">
        <v>20</v>
      </c>
      <c r="E71" s="21">
        <v>44645</v>
      </c>
      <c r="F71" s="16" t="str">
        <f t="shared" si="3"/>
        <v>Marzo</v>
      </c>
      <c r="G71" s="20">
        <v>44650</v>
      </c>
      <c r="H71">
        <f>VLOOKUP(A71,FORMATO!$B:$B,1,0)</f>
        <v>860013779</v>
      </c>
      <c r="I71">
        <f>VLOOKUP(A71,FORMATO!$B:$C,2,0)</f>
        <v>20220325</v>
      </c>
      <c r="J71">
        <f>VLOOKUP(A71,FORMATO!$B:$D,3,0)</f>
        <v>20220330</v>
      </c>
    </row>
    <row r="72" spans="1:11" x14ac:dyDescent="0.25">
      <c r="A72" s="12">
        <v>805027338</v>
      </c>
      <c r="B72" s="22" t="str">
        <f>+IFERROR(VLOOKUP(A72,[1]Nits!$A:$B,2,0),"")</f>
        <v>RED DE SALUD DEL SURORIENTE E.S.E</v>
      </c>
      <c r="C72" s="24">
        <v>4668700</v>
      </c>
      <c r="D72" s="19">
        <v>67</v>
      </c>
      <c r="E72" s="21">
        <v>44645</v>
      </c>
      <c r="F72" s="16" t="str">
        <f t="shared" si="3"/>
        <v>Marzo</v>
      </c>
      <c r="G72" s="20">
        <v>44651</v>
      </c>
      <c r="H72">
        <f>VLOOKUP(A72,FORMATO!$B:$B,1,0)</f>
        <v>805027338</v>
      </c>
      <c r="I72">
        <f>VLOOKUP(A72,FORMATO!$B:$C,2,0)</f>
        <v>20220325</v>
      </c>
      <c r="J72">
        <f>VLOOKUP(A72,FORMATO!$B:$D,3,0)</f>
        <v>20220331</v>
      </c>
    </row>
    <row r="73" spans="1:11" x14ac:dyDescent="0.25">
      <c r="A73" s="12">
        <v>860009555</v>
      </c>
      <c r="B73" s="22" t="str">
        <f>+IFERROR(VLOOKUP(A73,[1]Nits!$A:$B,2,0),"")</f>
        <v>E.S.E HOSP SANTA MATILDE DE MADRID</v>
      </c>
      <c r="C73" s="24">
        <v>130253</v>
      </c>
      <c r="D73" s="19">
        <v>2</v>
      </c>
      <c r="E73" s="21">
        <v>44645</v>
      </c>
      <c r="F73" s="16" t="str">
        <f t="shared" si="3"/>
        <v>Marzo</v>
      </c>
      <c r="G73" s="20">
        <v>44648</v>
      </c>
      <c r="H73">
        <f>VLOOKUP(A73,FORMATO!$B:$B,1,0)</f>
        <v>860009555</v>
      </c>
      <c r="I73">
        <f>VLOOKUP(A73,FORMATO!$B:$C,2,0)</f>
        <v>20220325</v>
      </c>
      <c r="J73">
        <f>VLOOKUP(A73,FORMATO!$B:$D,3,0)</f>
        <v>20220328</v>
      </c>
    </row>
    <row r="74" spans="1:11" x14ac:dyDescent="0.25">
      <c r="A74" s="12">
        <v>800024390</v>
      </c>
      <c r="B74" s="22" t="str">
        <f>+IFERROR(VLOOKUP(A74,[1]Nits!$A:$B,2,0),"")</f>
        <v>DIME ( DIAGNOSTICO MEDICO )S.A</v>
      </c>
      <c r="C74" s="24">
        <v>1312405731</v>
      </c>
      <c r="D74" s="19">
        <v>1953</v>
      </c>
      <c r="E74" s="21">
        <v>44645</v>
      </c>
      <c r="F74" s="16" t="str">
        <f t="shared" si="3"/>
        <v>Marzo</v>
      </c>
      <c r="G74" s="29">
        <v>44656</v>
      </c>
      <c r="H74">
        <f>VLOOKUP(A74,FORMATO!$B:$B,1,0)</f>
        <v>800024390</v>
      </c>
      <c r="I74">
        <f>VLOOKUP(A74,FORMATO!$B:$C,2,0)</f>
        <v>20220325</v>
      </c>
      <c r="J74">
        <f>VLOOKUP(A74,FORMATO!$B:$D,3,0)</f>
        <v>20220405</v>
      </c>
      <c r="K74" t="s">
        <v>40</v>
      </c>
    </row>
    <row r="75" spans="1:11" x14ac:dyDescent="0.25">
      <c r="A75" s="12">
        <v>891380046</v>
      </c>
      <c r="B75" s="22" t="str">
        <f>+IFERROR(VLOOKUP(A75,[1]Nits!$A:$B,2,0),"")</f>
        <v>HOSPITAL SAN ROQUE (GUACARI)</v>
      </c>
      <c r="C75" s="24">
        <v>4861078</v>
      </c>
      <c r="D75" s="19">
        <v>54</v>
      </c>
      <c r="E75" s="21">
        <v>44645</v>
      </c>
      <c r="F75" s="16" t="str">
        <f t="shared" si="3"/>
        <v>Marzo</v>
      </c>
      <c r="G75" s="20">
        <v>44649</v>
      </c>
      <c r="H75">
        <f>VLOOKUP(A75,FORMATO!$B:$B,1,0)</f>
        <v>891380046</v>
      </c>
      <c r="I75">
        <f>VLOOKUP(A75,FORMATO!$B:$C,2,0)</f>
        <v>20220325</v>
      </c>
      <c r="J75">
        <f>VLOOKUP(A75,FORMATO!$B:$D,3,0)</f>
        <v>20220329</v>
      </c>
    </row>
    <row r="76" spans="1:11" x14ac:dyDescent="0.25">
      <c r="A76" s="12">
        <v>805026250</v>
      </c>
      <c r="B76" s="22" t="str">
        <f>+IFERROR(VLOOKUP(A76,[1]Nits!$A:$B,2,0),"")</f>
        <v>CLINICA SIGMA</v>
      </c>
      <c r="C76" s="24">
        <v>357798215</v>
      </c>
      <c r="D76" s="19">
        <v>79</v>
      </c>
      <c r="E76" s="21">
        <v>44648</v>
      </c>
      <c r="F76" s="16" t="str">
        <f t="shared" si="3"/>
        <v>Marzo</v>
      </c>
      <c r="G76" s="20">
        <v>44651</v>
      </c>
      <c r="H76">
        <f>VLOOKUP(A76,FORMATO!$B:$B,1,0)</f>
        <v>805026250</v>
      </c>
      <c r="I76">
        <f>VLOOKUP(A76,FORMATO!$B:$C,2,0)</f>
        <v>20220328</v>
      </c>
      <c r="J76">
        <f>VLOOKUP(A76,FORMATO!$B:$D,3,0)</f>
        <v>20220331</v>
      </c>
    </row>
    <row r="77" spans="1:11" x14ac:dyDescent="0.25">
      <c r="A77" s="12">
        <v>900279660</v>
      </c>
      <c r="B77" s="22" t="str">
        <f>+IFERROR(VLOOKUP(A77,[1]Nits!$A:$B,2,0),"")</f>
        <v>NUEVO HOSPITAL BOCAGRANDE</v>
      </c>
      <c r="C77" s="24">
        <v>9306238</v>
      </c>
      <c r="D77" s="19">
        <v>13</v>
      </c>
      <c r="E77" s="21">
        <v>44648</v>
      </c>
      <c r="F77" s="16" t="str">
        <f t="shared" si="3"/>
        <v>Marzo</v>
      </c>
      <c r="G77" s="20">
        <v>44650</v>
      </c>
      <c r="H77">
        <f>VLOOKUP(A77,FORMATO!$B:$B,1,0)</f>
        <v>900279660</v>
      </c>
      <c r="I77">
        <f>VLOOKUP(A77,FORMATO!$B:$C,2,0)</f>
        <v>20220328</v>
      </c>
      <c r="J77">
        <f>VLOOKUP(A77,FORMATO!$B:$D,3,0)</f>
        <v>20220330</v>
      </c>
    </row>
    <row r="78" spans="1:11" x14ac:dyDescent="0.25">
      <c r="A78" s="12">
        <v>830114846</v>
      </c>
      <c r="B78" s="22" t="str">
        <f>+IFERROR(VLOOKUP(A78,[1]Nits!$A:$B,2,0),"")</f>
        <v>CEDIT LTDA (BUENAVENTURA)</v>
      </c>
      <c r="C78" s="24">
        <v>186761588</v>
      </c>
      <c r="D78" s="19">
        <v>19</v>
      </c>
      <c r="E78" s="21">
        <v>44648</v>
      </c>
      <c r="F78" s="16" t="str">
        <f t="shared" si="3"/>
        <v>Marzo</v>
      </c>
      <c r="G78" s="20">
        <v>44652</v>
      </c>
      <c r="H78">
        <f>VLOOKUP(A78,FORMATO!$B:$B,1,0)</f>
        <v>830114846</v>
      </c>
      <c r="I78">
        <f>VLOOKUP(A78,FORMATO!$B:$C,2,0)</f>
        <v>20220328</v>
      </c>
      <c r="J78">
        <f>VLOOKUP(A78,FORMATO!$B:$D,3,0)</f>
        <v>20220401</v>
      </c>
    </row>
    <row r="79" spans="1:11" x14ac:dyDescent="0.25">
      <c r="A79" s="12">
        <v>900681146</v>
      </c>
      <c r="B79" s="22" t="str">
        <f>+IFERROR(VLOOKUP(A79,[1]Nits!$A:$B,2,0),"")</f>
        <v>MEJOR SALUD DEL VALLE IPS SAS</v>
      </c>
      <c r="C79" s="24">
        <v>146185800</v>
      </c>
      <c r="D79" s="19">
        <v>1788</v>
      </c>
      <c r="E79" s="21">
        <v>44648</v>
      </c>
      <c r="F79" s="16" t="str">
        <f t="shared" si="3"/>
        <v>Marzo</v>
      </c>
      <c r="G79" s="29">
        <v>44656</v>
      </c>
      <c r="H79">
        <f>VLOOKUP(A79,FORMATO!$B:$B,1,0)</f>
        <v>900681146</v>
      </c>
      <c r="I79">
        <f>VLOOKUP(A79,FORMATO!$B:$C,2,0)</f>
        <v>20220328</v>
      </c>
      <c r="J79">
        <f>VLOOKUP(A79,FORMATO!$B:$D,3,0)</f>
        <v>20220405</v>
      </c>
    </row>
    <row r="80" spans="1:11" x14ac:dyDescent="0.25">
      <c r="A80" s="12">
        <v>891501104</v>
      </c>
      <c r="B80" s="22" t="str">
        <f>+IFERROR(VLOOKUP(A80,[1]Nits!$A:$B,2,0),"")</f>
        <v>HOSPITAL NIVEL I EL TAMBO CAUCA E.S.E</v>
      </c>
      <c r="C80" s="24">
        <v>14426384</v>
      </c>
      <c r="D80" s="19">
        <v>250</v>
      </c>
      <c r="E80" s="21">
        <v>44649</v>
      </c>
      <c r="F80" s="16" t="str">
        <f t="shared" si="3"/>
        <v>Marzo</v>
      </c>
      <c r="G80" s="20">
        <v>44652</v>
      </c>
      <c r="H80">
        <f>VLOOKUP(A80,FORMATO!$B:$B,1,0)</f>
        <v>891501104</v>
      </c>
      <c r="I80">
        <f>VLOOKUP(A80,FORMATO!$B:$C,2,0)</f>
        <v>20220329</v>
      </c>
      <c r="J80">
        <f>VLOOKUP(A80,FORMATO!$B:$D,3,0)</f>
        <v>20220401</v>
      </c>
    </row>
    <row r="81" spans="1:10" x14ac:dyDescent="0.25">
      <c r="A81" s="12">
        <v>900146010</v>
      </c>
      <c r="B81" s="22" t="str">
        <f>+IFERROR(VLOOKUP(A81,[1]Nits!$A:$B,2,0),"")</f>
        <v>EMPRESA SOCIAL DEL ESTADO NORTE 1 E.S.E</v>
      </c>
      <c r="C81" s="24">
        <v>11390617</v>
      </c>
      <c r="D81" s="19">
        <v>108</v>
      </c>
      <c r="E81" s="21">
        <v>44649</v>
      </c>
      <c r="F81" s="16" t="str">
        <f t="shared" si="3"/>
        <v>Marzo</v>
      </c>
      <c r="G81" s="20">
        <v>44650</v>
      </c>
      <c r="H81">
        <f>VLOOKUP(A81,FORMATO!$B:$B,1,0)</f>
        <v>900146010</v>
      </c>
      <c r="I81">
        <f>VLOOKUP(A81,FORMATO!$B:$C,2,0)</f>
        <v>20220329</v>
      </c>
      <c r="J81">
        <f>VLOOKUP(A81,FORMATO!$B:$D,3,0)</f>
        <v>20220330</v>
      </c>
    </row>
    <row r="82" spans="1:10" x14ac:dyDescent="0.25">
      <c r="A82" s="12">
        <v>813011505</v>
      </c>
      <c r="B82" s="22" t="str">
        <f>+IFERROR(VLOOKUP(A82,[1]Nits!$A:$B,2,0),"")</f>
        <v>EMPRESA SOCIAL DEL ESTADO CAMILO TRUJILL</v>
      </c>
      <c r="C82" s="24">
        <v>83440</v>
      </c>
      <c r="D82" s="19">
        <v>1</v>
      </c>
      <c r="E82" s="21">
        <v>44649</v>
      </c>
      <c r="F82" s="16" t="str">
        <f t="shared" si="3"/>
        <v>Marzo</v>
      </c>
      <c r="G82" s="20">
        <v>44649</v>
      </c>
      <c r="H82">
        <f>VLOOKUP(A82,FORMATO!$B:$B,1,0)</f>
        <v>813011505</v>
      </c>
      <c r="I82">
        <f>VLOOKUP(A82,FORMATO!$B:$C,2,0)</f>
        <v>20220329</v>
      </c>
      <c r="J82">
        <f>VLOOKUP(A82,FORMATO!$B:$D,3,0)</f>
        <v>20220329</v>
      </c>
    </row>
    <row r="83" spans="1:10" x14ac:dyDescent="0.25">
      <c r="A83" s="12">
        <v>805027743</v>
      </c>
      <c r="B83" s="22" t="str">
        <f>+IFERROR(VLOOKUP(A83,[1]Nits!$A:$B,2,0),"")</f>
        <v>DUMIAN MEDICAL SAS</v>
      </c>
      <c r="C83" s="24">
        <v>159916313</v>
      </c>
      <c r="D83" s="19">
        <v>28</v>
      </c>
      <c r="E83" s="21">
        <v>44649</v>
      </c>
      <c r="F83" s="16" t="str">
        <f t="shared" si="3"/>
        <v>Marzo</v>
      </c>
      <c r="G83" s="20">
        <v>44651</v>
      </c>
      <c r="H83">
        <f>VLOOKUP(A83,FORMATO!$B:$B,1,0)</f>
        <v>805027743</v>
      </c>
      <c r="I83">
        <f>VLOOKUP(A83,FORMATO!$B:$C,2,0)</f>
        <v>20220329</v>
      </c>
      <c r="J83">
        <f>VLOOKUP(A83,FORMATO!$B:$D,3,0)</f>
        <v>20220331</v>
      </c>
    </row>
    <row r="84" spans="1:10" x14ac:dyDescent="0.25">
      <c r="A84" s="12">
        <v>860037950</v>
      </c>
      <c r="B84" s="22" t="str">
        <f>+IFERROR(VLOOKUP(A84,[1]Nits!$A:$B,2,0),"")</f>
        <v>FUNDACION SANTA FE DE BOGOTA</v>
      </c>
      <c r="C84" s="30">
        <v>14474468</v>
      </c>
      <c r="D84" s="31">
        <v>9</v>
      </c>
      <c r="E84" s="21">
        <v>44649</v>
      </c>
      <c r="F84" s="16" t="str">
        <f t="shared" si="3"/>
        <v>Marzo</v>
      </c>
      <c r="G84" s="20">
        <v>44649</v>
      </c>
      <c r="H84">
        <f>VLOOKUP(A84,FORMATO!$B:$B,1,0)</f>
        <v>860037950</v>
      </c>
      <c r="I84">
        <f>VLOOKUP(A84,FORMATO!$B:$C,2,0)</f>
        <v>20220329</v>
      </c>
      <c r="J84">
        <f>VLOOKUP(A84,FORMATO!$B:$D,3,0)</f>
        <v>20220329</v>
      </c>
    </row>
    <row r="85" spans="1:10" x14ac:dyDescent="0.25">
      <c r="A85" s="12">
        <v>891380054</v>
      </c>
      <c r="B85" s="22" t="str">
        <f>+IFERROR(VLOOKUP(A85,[1]Nits!$A:$B,2,0),"")</f>
        <v>FUNDACION HOSPITAL SAN JOSE (BUGA)</v>
      </c>
      <c r="C85" s="30">
        <v>188989066</v>
      </c>
      <c r="D85" s="31">
        <v>152</v>
      </c>
      <c r="E85" s="21">
        <v>44649</v>
      </c>
      <c r="F85" s="16" t="str">
        <f t="shared" si="3"/>
        <v>Marzo</v>
      </c>
      <c r="G85" s="20">
        <v>44655</v>
      </c>
      <c r="H85">
        <f>VLOOKUP(A85,FORMATO!$B:$B,1,0)</f>
        <v>891380054</v>
      </c>
      <c r="I85">
        <f>VLOOKUP(A85,FORMATO!$B:$C,2,0)</f>
        <v>20220329</v>
      </c>
      <c r="J85">
        <f>VLOOKUP(A85,FORMATO!$B:$D,3,0)</f>
        <v>20220404</v>
      </c>
    </row>
    <row r="86" spans="1:10" x14ac:dyDescent="0.25">
      <c r="A86" s="12">
        <v>890000600</v>
      </c>
      <c r="B86" s="22" t="str">
        <f>+IFERROR(VLOOKUP(A86,[1]Nits!$A:$B,2,0),"")</f>
        <v>HOSPITAL LA MISERICORDIA</v>
      </c>
      <c r="C86" s="30">
        <v>6580752</v>
      </c>
      <c r="D86" s="31">
        <v>57</v>
      </c>
      <c r="E86" s="21">
        <v>44649</v>
      </c>
      <c r="F86" s="16" t="str">
        <f t="shared" si="3"/>
        <v>Marzo</v>
      </c>
      <c r="G86" s="20">
        <v>44650</v>
      </c>
      <c r="H86">
        <f>VLOOKUP(A86,FORMATO!$B:$B,1,0)</f>
        <v>890000600</v>
      </c>
      <c r="I86">
        <f>VLOOKUP(A86,FORMATO!$B:$C,2,0)</f>
        <v>20220329</v>
      </c>
      <c r="J86">
        <f>VLOOKUP(A86,FORMATO!$B:$D,3,0)</f>
        <v>20220330</v>
      </c>
    </row>
    <row r="87" spans="1:10" x14ac:dyDescent="0.25">
      <c r="A87" s="12">
        <v>900091143</v>
      </c>
      <c r="B87" s="22" t="str">
        <f>+IFERROR(VLOOKUP(A87,[1]Nits!$A:$B,2,0),"")</f>
        <v>EMPRESA SOCIAL DEL ESTADO PASTO SALUD</v>
      </c>
      <c r="C87" s="30">
        <v>903128</v>
      </c>
      <c r="D87" s="31">
        <v>10</v>
      </c>
      <c r="E87" s="21">
        <v>44649</v>
      </c>
      <c r="F87" s="16" t="str">
        <f t="shared" si="3"/>
        <v>Marzo</v>
      </c>
      <c r="G87" s="20">
        <v>44650</v>
      </c>
      <c r="H87">
        <f>VLOOKUP(A87,FORMATO!$B:$B,1,0)</f>
        <v>900091143</v>
      </c>
      <c r="I87">
        <f>VLOOKUP(A87,FORMATO!$B:$C,2,0)</f>
        <v>20220329</v>
      </c>
      <c r="J87">
        <f>VLOOKUP(A87,FORMATO!$B:$D,3,0)</f>
        <v>20220330</v>
      </c>
    </row>
    <row r="88" spans="1:10" x14ac:dyDescent="0.25">
      <c r="A88" s="12">
        <v>891301447</v>
      </c>
      <c r="B88" s="22" t="str">
        <f>+IFERROR(VLOOKUP(A88,[1]Nits!$A:$B,2,0),"")</f>
        <v>HOSPITAL ULPIANO TASCON QUINTERO E.S.E</v>
      </c>
      <c r="C88" s="30">
        <v>3956749</v>
      </c>
      <c r="D88" s="31">
        <v>38</v>
      </c>
      <c r="E88" s="21">
        <v>44649</v>
      </c>
      <c r="F88" s="16" t="str">
        <f t="shared" si="3"/>
        <v>Marzo</v>
      </c>
      <c r="G88" s="20">
        <v>44650</v>
      </c>
      <c r="H88">
        <f>VLOOKUP(A88,FORMATO!$B:$B,1,0)</f>
        <v>891301447</v>
      </c>
      <c r="I88">
        <f>VLOOKUP(A88,FORMATO!$B:$C,2,0)</f>
        <v>20220329</v>
      </c>
      <c r="J88">
        <f>VLOOKUP(A88,FORMATO!$B:$D,3,0)</f>
        <v>20220330</v>
      </c>
    </row>
    <row r="89" spans="1:10" x14ac:dyDescent="0.25">
      <c r="A89" s="12">
        <v>901081281</v>
      </c>
      <c r="B89" s="22" t="s">
        <v>29</v>
      </c>
      <c r="C89" s="30">
        <v>2110862</v>
      </c>
      <c r="D89" s="31">
        <v>10</v>
      </c>
      <c r="E89" s="21">
        <v>44649</v>
      </c>
      <c r="F89" s="16" t="str">
        <f t="shared" si="3"/>
        <v>Marzo</v>
      </c>
      <c r="G89" s="20">
        <v>44652</v>
      </c>
      <c r="H89">
        <f>VLOOKUP(A89,FORMATO!$B:$B,1,0)</f>
        <v>901081281</v>
      </c>
      <c r="I89">
        <f>VLOOKUP(A89,FORMATO!$B:$C,2,0)</f>
        <v>20220329</v>
      </c>
      <c r="J89">
        <f>VLOOKUP(A89,FORMATO!$B:$D,3,0)</f>
        <v>20220401</v>
      </c>
    </row>
    <row r="90" spans="1:10" x14ac:dyDescent="0.25">
      <c r="A90" s="12">
        <v>891200240</v>
      </c>
      <c r="B90" s="22" t="str">
        <f>+IFERROR(VLOOKUP(A90,[1]Nits!$A:$B,2,0),"")</f>
        <v>ESE HOSPITAL INFANTIL LOS ANGELES DE PASTO</v>
      </c>
      <c r="C90" s="30">
        <v>7951467</v>
      </c>
      <c r="D90" s="31">
        <v>5</v>
      </c>
      <c r="E90" s="21">
        <v>44649</v>
      </c>
      <c r="F90" s="16" t="str">
        <f t="shared" si="3"/>
        <v>Marzo</v>
      </c>
      <c r="G90" s="20">
        <v>44652</v>
      </c>
      <c r="H90">
        <f>VLOOKUP(A90,FORMATO!$B:$B,1,0)</f>
        <v>891200240</v>
      </c>
      <c r="I90">
        <f>VLOOKUP(A90,FORMATO!$B:$C,2,0)</f>
        <v>20220329</v>
      </c>
      <c r="J90">
        <f>VLOOKUP(A90,FORMATO!$B:$D,3,0)</f>
        <v>20220401</v>
      </c>
    </row>
    <row r="91" spans="1:10" x14ac:dyDescent="0.25">
      <c r="A91" s="12">
        <v>890306215</v>
      </c>
      <c r="B91" s="22" t="str">
        <f>+IFERROR(VLOOKUP(A91,[1]Nits!$A:$B,2,0),"")</f>
        <v>CRUZ ROJA COLOMBIANA</v>
      </c>
      <c r="C91" s="30">
        <v>2313025</v>
      </c>
      <c r="D91" s="31">
        <v>4</v>
      </c>
      <c r="E91" s="21">
        <v>44649</v>
      </c>
      <c r="F91" s="16" t="str">
        <f t="shared" si="3"/>
        <v>Marzo</v>
      </c>
      <c r="G91" s="20">
        <v>44650</v>
      </c>
      <c r="H91">
        <f>VLOOKUP(A91,FORMATO!$B:$B,1,0)</f>
        <v>890306215</v>
      </c>
      <c r="I91">
        <f>VLOOKUP(A91,FORMATO!$B:$C,2,0)</f>
        <v>20220329</v>
      </c>
      <c r="J91">
        <f>VLOOKUP(A91,FORMATO!$B:$D,3,0)</f>
        <v>20220330</v>
      </c>
    </row>
    <row r="92" spans="1:10" x14ac:dyDescent="0.25">
      <c r="A92" s="12">
        <v>901108368</v>
      </c>
      <c r="B92" s="22" t="s">
        <v>30</v>
      </c>
      <c r="C92" s="30">
        <v>534700995</v>
      </c>
      <c r="D92" s="31">
        <v>748</v>
      </c>
      <c r="E92" s="21">
        <v>44649</v>
      </c>
      <c r="F92" s="16" t="str">
        <f t="shared" si="3"/>
        <v>Marzo</v>
      </c>
      <c r="G92" s="29">
        <v>44656</v>
      </c>
      <c r="H92">
        <f>VLOOKUP(A92,FORMATO!$B:$B,1,0)</f>
        <v>901108368</v>
      </c>
      <c r="I92">
        <f>VLOOKUP(A92,FORMATO!$B:$C,2,0)</f>
        <v>20220329</v>
      </c>
      <c r="J92">
        <f>VLOOKUP(A92,FORMATO!$B:$D,3,0)</f>
        <v>20220405</v>
      </c>
    </row>
    <row r="93" spans="1:10" x14ac:dyDescent="0.25">
      <c r="A93" s="12">
        <v>900732243</v>
      </c>
      <c r="B93" s="22" t="s">
        <v>31</v>
      </c>
      <c r="C93" s="30">
        <v>1003171134</v>
      </c>
      <c r="D93" s="31">
        <v>19957</v>
      </c>
      <c r="E93" s="21">
        <v>44649</v>
      </c>
      <c r="F93" s="16" t="str">
        <f t="shared" si="3"/>
        <v>Marzo</v>
      </c>
      <c r="G93" s="20">
        <v>44650</v>
      </c>
      <c r="H93">
        <f>VLOOKUP(A93,FORMATO!$B:$B,1,0)</f>
        <v>900732243</v>
      </c>
      <c r="I93">
        <f>VLOOKUP(A93,FORMATO!$B:$C,2,0)</f>
        <v>20220329</v>
      </c>
      <c r="J93">
        <f>VLOOKUP(A93,FORMATO!$B:$D,3,0)</f>
        <v>20220330</v>
      </c>
    </row>
    <row r="94" spans="1:10" x14ac:dyDescent="0.25">
      <c r="A94" s="28">
        <v>901371128</v>
      </c>
      <c r="B94" s="22" t="s">
        <v>32</v>
      </c>
      <c r="C94" s="30">
        <v>1668027378</v>
      </c>
      <c r="D94" s="31">
        <v>365</v>
      </c>
      <c r="E94" s="21">
        <v>44649</v>
      </c>
      <c r="F94" s="16" t="str">
        <f t="shared" si="3"/>
        <v>Marzo</v>
      </c>
      <c r="G94" s="29">
        <v>44656</v>
      </c>
      <c r="H94">
        <f>VLOOKUP(A94,FORMATO!$B:$B,1,0)</f>
        <v>901371128</v>
      </c>
      <c r="I94">
        <f>VLOOKUP(A94,FORMATO!$B:$C,2,0)</f>
        <v>20220329</v>
      </c>
      <c r="J94">
        <f>VLOOKUP(A94,FORMATO!$B:$D,3,0)</f>
        <v>20220405</v>
      </c>
    </row>
    <row r="95" spans="1:10" x14ac:dyDescent="0.25">
      <c r="A95" s="12">
        <v>900959048</v>
      </c>
      <c r="B95" s="22" t="str">
        <f>+IFERROR(VLOOKUP(A95,[1]Nits!$A:$B,2,0),"")</f>
        <v>SUBRED INTEGRADA DE SERVICIOS DE SALUD</v>
      </c>
      <c r="C95" s="30">
        <v>27888593</v>
      </c>
      <c r="D95" s="31">
        <v>19</v>
      </c>
      <c r="E95" s="21">
        <v>44649</v>
      </c>
      <c r="F95" s="16" t="str">
        <f t="shared" ref="F95:F122" si="4">IF(E95="","",PROPER(TEXT(E95,"MMMM")))</f>
        <v>Marzo</v>
      </c>
      <c r="G95" s="20">
        <v>44655</v>
      </c>
      <c r="H95">
        <f>VLOOKUP(A95,FORMATO!$B:$B,1,0)</f>
        <v>900959048</v>
      </c>
      <c r="I95">
        <f>VLOOKUP(A95,FORMATO!$B:$C,2,0)</f>
        <v>20220329</v>
      </c>
      <c r="J95">
        <f>VLOOKUP(A95,FORMATO!$B:$D,3,0)</f>
        <v>20220404</v>
      </c>
    </row>
    <row r="96" spans="1:10" x14ac:dyDescent="0.25">
      <c r="A96" s="12">
        <v>890906347</v>
      </c>
      <c r="B96" s="22" t="str">
        <f>+IFERROR(VLOOKUP(A96,[1]Nits!$A:$B,2,0),"")</f>
        <v>E.S.E. HOSPITAL MANUEL URIBE ANGEL</v>
      </c>
      <c r="C96" s="30">
        <v>347325</v>
      </c>
      <c r="D96" s="31">
        <v>1</v>
      </c>
      <c r="E96" s="21">
        <v>44649</v>
      </c>
      <c r="F96" s="16" t="str">
        <f t="shared" si="4"/>
        <v>Marzo</v>
      </c>
      <c r="G96" s="20">
        <v>44651</v>
      </c>
      <c r="H96">
        <f>VLOOKUP(A96,FORMATO!$B:$B,1,0)</f>
        <v>890906347</v>
      </c>
      <c r="I96">
        <f>VLOOKUP(A96,FORMATO!$B:$C,2,0)</f>
        <v>20220329</v>
      </c>
      <c r="J96">
        <f>VLOOKUP(A96,FORMATO!$B:$D,3,0)</f>
        <v>20220331</v>
      </c>
    </row>
    <row r="97" spans="1:10" x14ac:dyDescent="0.25">
      <c r="A97" s="12">
        <v>900140292</v>
      </c>
      <c r="B97" s="22" t="s">
        <v>33</v>
      </c>
      <c r="C97" s="30">
        <v>101416</v>
      </c>
      <c r="D97" s="31">
        <v>5</v>
      </c>
      <c r="E97" s="21">
        <v>44649</v>
      </c>
      <c r="F97" s="16" t="str">
        <f t="shared" si="4"/>
        <v>Marzo</v>
      </c>
      <c r="G97" s="20">
        <v>44655</v>
      </c>
      <c r="H97">
        <f>VLOOKUP(A97,FORMATO!$B:$B,1,0)</f>
        <v>900140292</v>
      </c>
      <c r="I97">
        <f>VLOOKUP(A97,FORMATO!$B:$C,2,0)</f>
        <v>20220329</v>
      </c>
      <c r="J97">
        <f>VLOOKUP(A97,FORMATO!$B:$D,3,0)</f>
        <v>20220404</v>
      </c>
    </row>
    <row r="98" spans="1:10" x14ac:dyDescent="0.25">
      <c r="A98" s="28">
        <v>830077688</v>
      </c>
      <c r="B98" s="22" t="str">
        <f>+IFERROR(VLOOKUP(A98,[1]Nits!$A:$B,2,0),"")</f>
        <v>HOSPITAL ENGATIVA II NIVEL ESE</v>
      </c>
      <c r="C98" s="30">
        <v>713936</v>
      </c>
      <c r="D98" s="31">
        <v>3</v>
      </c>
      <c r="E98" s="21">
        <v>44650</v>
      </c>
      <c r="F98" s="16" t="str">
        <f t="shared" si="4"/>
        <v>Marzo</v>
      </c>
      <c r="G98" s="29">
        <v>44656</v>
      </c>
      <c r="H98">
        <f>VLOOKUP(A98,FORMATO!$B:$B,1,0)</f>
        <v>830077688</v>
      </c>
      <c r="I98">
        <f>VLOOKUP(A98,FORMATO!$B:$C,2,0)</f>
        <v>20220330</v>
      </c>
      <c r="J98">
        <f>VLOOKUP(A98,FORMATO!$B:$D,3,0)</f>
        <v>20220405</v>
      </c>
    </row>
    <row r="99" spans="1:10" x14ac:dyDescent="0.25">
      <c r="A99" s="12">
        <v>800196433</v>
      </c>
      <c r="B99" s="22" t="str">
        <f>+IFERROR(VLOOKUP(A99,[1]Nits!$A:$B,2,0),"")</f>
        <v>HOSPITAL SIMON BOLIVAR III NIVEL E.S.E.</v>
      </c>
      <c r="C99" s="30">
        <v>7805964</v>
      </c>
      <c r="D99" s="31">
        <v>3</v>
      </c>
      <c r="E99" s="21">
        <v>44650</v>
      </c>
      <c r="F99" s="16" t="str">
        <f t="shared" si="4"/>
        <v>Marzo</v>
      </c>
      <c r="G99" s="20">
        <v>44651</v>
      </c>
      <c r="H99">
        <f>VLOOKUP(A99,FORMATO!$B:$B,1,0)</f>
        <v>800196433</v>
      </c>
      <c r="I99">
        <f>VLOOKUP(A99,FORMATO!$B:$C,2,0)</f>
        <v>20220330</v>
      </c>
      <c r="J99">
        <f>VLOOKUP(A99,FORMATO!$B:$D,3,0)</f>
        <v>20220331</v>
      </c>
    </row>
    <row r="100" spans="1:10" x14ac:dyDescent="0.25">
      <c r="A100" s="12">
        <v>900807482</v>
      </c>
      <c r="B100" s="22" t="str">
        <f>+IFERROR(VLOOKUP(A100,[1]Nits!$A:$B,2,0),"")</f>
        <v>E.S.E HOSPITAL DE LA VEGA</v>
      </c>
      <c r="C100" s="30">
        <v>1206788</v>
      </c>
      <c r="D100" s="31">
        <v>2</v>
      </c>
      <c r="E100" s="21">
        <v>44649</v>
      </c>
      <c r="F100" s="16" t="str">
        <f t="shared" si="4"/>
        <v>Marzo</v>
      </c>
      <c r="G100" s="20">
        <v>44652</v>
      </c>
      <c r="H100">
        <f>VLOOKUP(A100,FORMATO!$B:$B,1,0)</f>
        <v>900807482</v>
      </c>
      <c r="I100">
        <f>VLOOKUP(A100,FORMATO!$B:$C,2,0)</f>
        <v>20220329</v>
      </c>
      <c r="J100">
        <f>VLOOKUP(A100,FORMATO!$B:$D,3,0)</f>
        <v>20220401</v>
      </c>
    </row>
    <row r="101" spans="1:10" x14ac:dyDescent="0.25">
      <c r="A101" s="32">
        <v>900014785</v>
      </c>
      <c r="B101" s="22" t="s">
        <v>34</v>
      </c>
      <c r="C101" s="30">
        <v>1041062386</v>
      </c>
      <c r="D101" s="31">
        <v>270</v>
      </c>
      <c r="E101" s="21">
        <v>44650</v>
      </c>
      <c r="F101" s="16" t="str">
        <f>IF(E101="","",PROPER(TEXT(E101,"MMMM")))</f>
        <v>Marzo</v>
      </c>
      <c r="G101" s="29">
        <v>44656</v>
      </c>
      <c r="H101">
        <f>VLOOKUP(A101,FORMATO!$B:$B,1,0)</f>
        <v>900014785</v>
      </c>
      <c r="I101">
        <f>VLOOKUP(A101,FORMATO!$B:$C,2,0)</f>
        <v>20220330</v>
      </c>
      <c r="J101">
        <f>VLOOKUP(A101,FORMATO!$B:$D,3,0)</f>
        <v>20220405</v>
      </c>
    </row>
    <row r="102" spans="1:10" x14ac:dyDescent="0.25">
      <c r="A102" s="28">
        <v>900305031</v>
      </c>
      <c r="B102" s="22" t="str">
        <f>+IFERROR(VLOOKUP(A102,[1]Nits!$A:$B,2,0),"")</f>
        <v>HOGAR SAN JUAN UNIDAD INTEGRAL DE ESTANCIA</v>
      </c>
      <c r="C102" s="30">
        <v>33547200</v>
      </c>
      <c r="D102" s="31">
        <v>30</v>
      </c>
      <c r="E102" s="21">
        <v>44650</v>
      </c>
      <c r="F102" s="16" t="str">
        <f t="shared" ref="F102:F106" si="5">IF(E102="","",PROPER(TEXT(E102,"MMMM")))</f>
        <v>Marzo</v>
      </c>
      <c r="G102" s="29">
        <v>44656</v>
      </c>
      <c r="H102">
        <f>VLOOKUP(A102,FORMATO!$B:$B,1,0)</f>
        <v>900305031</v>
      </c>
      <c r="I102">
        <f>VLOOKUP(A102,FORMATO!$B:$C,2,0)</f>
        <v>20220330</v>
      </c>
      <c r="J102">
        <f>VLOOKUP(A102,FORMATO!$B:$D,3,0)</f>
        <v>20220405</v>
      </c>
    </row>
    <row r="103" spans="1:10" x14ac:dyDescent="0.25">
      <c r="A103" s="12">
        <v>860005114</v>
      </c>
      <c r="B103" s="22" t="s">
        <v>35</v>
      </c>
      <c r="C103" s="30">
        <v>4999990</v>
      </c>
      <c r="D103" s="31">
        <v>6</v>
      </c>
      <c r="E103" s="21">
        <v>44650</v>
      </c>
      <c r="F103" s="16" t="str">
        <f t="shared" si="5"/>
        <v>Marzo</v>
      </c>
      <c r="G103" s="29">
        <v>44656</v>
      </c>
      <c r="H103">
        <f>VLOOKUP(A103,FORMATO!$B:$B,1,0)</f>
        <v>860005114</v>
      </c>
      <c r="I103">
        <f>VLOOKUP(A103,FORMATO!$B:$C,2,0)</f>
        <v>20220330</v>
      </c>
      <c r="J103">
        <f>VLOOKUP(A103,FORMATO!$B:$D,3,0)</f>
        <v>20220405</v>
      </c>
    </row>
    <row r="104" spans="1:10" x14ac:dyDescent="0.25">
      <c r="A104" s="12">
        <v>891408918</v>
      </c>
      <c r="B104" s="22" t="str">
        <f>+IFERROR(VLOOKUP(A104,[1]Nits!$A:$B,2,0),"")</f>
        <v>E.S.E HOSPITAL SAN JOSE BELEN DE UMBRIA</v>
      </c>
      <c r="C104" s="30">
        <v>1193991</v>
      </c>
      <c r="D104" s="31">
        <v>28</v>
      </c>
      <c r="E104" s="21">
        <v>44650</v>
      </c>
      <c r="F104" s="16" t="str">
        <f t="shared" si="5"/>
        <v>Marzo</v>
      </c>
      <c r="G104" s="20">
        <v>44652</v>
      </c>
      <c r="H104">
        <f>VLOOKUP(A104,FORMATO!$B:$B,1,0)</f>
        <v>891408918</v>
      </c>
      <c r="I104">
        <f>VLOOKUP(A104,FORMATO!$B:$C,2,0)</f>
        <v>20220330</v>
      </c>
      <c r="J104">
        <f>VLOOKUP(A104,FORMATO!$B:$D,3,0)</f>
        <v>20220401</v>
      </c>
    </row>
    <row r="105" spans="1:10" x14ac:dyDescent="0.25">
      <c r="A105" s="12">
        <v>900900754</v>
      </c>
      <c r="B105" s="22" t="str">
        <f>+IFERROR(VLOOKUP(A105,[1]Nits!$A:$B,2,0),"")</f>
        <v>CLINICA VALLE SALUD SAN FERNANDO S.A.S</v>
      </c>
      <c r="C105" s="30">
        <v>410036329</v>
      </c>
      <c r="D105" s="31">
        <v>62</v>
      </c>
      <c r="E105" s="21">
        <v>44650</v>
      </c>
      <c r="F105" s="16" t="str">
        <f t="shared" si="5"/>
        <v>Marzo</v>
      </c>
      <c r="G105" s="29">
        <v>44656</v>
      </c>
      <c r="H105">
        <f>VLOOKUP(A105,FORMATO!$B:$B,1,0)</f>
        <v>900900754</v>
      </c>
      <c r="I105">
        <f>VLOOKUP(A105,FORMATO!$B:$C,2,0)</f>
        <v>20220330</v>
      </c>
      <c r="J105">
        <f>VLOOKUP(A105,FORMATO!$B:$D,3,0)</f>
        <v>20220405</v>
      </c>
    </row>
    <row r="106" spans="1:10" x14ac:dyDescent="0.25">
      <c r="A106" s="12">
        <v>810001392</v>
      </c>
      <c r="B106" s="33" t="s">
        <v>36</v>
      </c>
      <c r="C106" s="30">
        <v>1111959</v>
      </c>
      <c r="D106" s="31">
        <v>2</v>
      </c>
      <c r="E106" s="21">
        <v>44650</v>
      </c>
      <c r="F106" s="16" t="str">
        <f t="shared" si="5"/>
        <v>Marzo</v>
      </c>
      <c r="G106" s="20">
        <v>44651</v>
      </c>
      <c r="H106">
        <f>VLOOKUP(A106,FORMATO!$B:$B,1,0)</f>
        <v>810001392</v>
      </c>
      <c r="I106">
        <f>VLOOKUP(A106,FORMATO!$B:$C,2,0)</f>
        <v>20220330</v>
      </c>
      <c r="J106">
        <f>VLOOKUP(A106,FORMATO!$B:$D,3,0)</f>
        <v>20220331</v>
      </c>
    </row>
    <row r="107" spans="1:10" x14ac:dyDescent="0.25">
      <c r="A107" s="12">
        <v>813001952</v>
      </c>
      <c r="B107" s="22" t="str">
        <f>+IFERROR(VLOOKUP(A107,[1]Nits!$A:$B,2,0),"")</f>
        <v>CLINICA MEDILASER S.A</v>
      </c>
      <c r="C107" s="30">
        <v>13086225</v>
      </c>
      <c r="D107" s="31">
        <v>6</v>
      </c>
      <c r="E107" s="21">
        <v>44651</v>
      </c>
      <c r="F107" s="16" t="str">
        <f t="shared" si="4"/>
        <v>Marzo</v>
      </c>
      <c r="G107" s="29">
        <v>44656</v>
      </c>
      <c r="H107">
        <f>VLOOKUP(A107,FORMATO!$B:$B,1,0)</f>
        <v>813001952</v>
      </c>
      <c r="I107">
        <f>VLOOKUP(A107,FORMATO!$B:$C,2,0)</f>
        <v>20220331</v>
      </c>
      <c r="J107">
        <f>VLOOKUP(A107,FORMATO!$B:$D,3,0)</f>
        <v>20220405</v>
      </c>
    </row>
    <row r="108" spans="1:10" x14ac:dyDescent="0.25">
      <c r="A108" s="12">
        <v>901149757</v>
      </c>
      <c r="B108" s="22" t="str">
        <f>+IFERROR(VLOOKUP(A108,[1]Nits!$A:$B,2,0),"")</f>
        <v>UNIDAD MEDICA DE TRAUMA DEL VALLE S.A.S</v>
      </c>
      <c r="C108" s="30">
        <v>23999922</v>
      </c>
      <c r="D108" s="31">
        <v>30</v>
      </c>
      <c r="E108" s="21">
        <v>44651</v>
      </c>
      <c r="F108" s="16" t="str">
        <f t="shared" si="4"/>
        <v>Marzo</v>
      </c>
      <c r="G108" s="20">
        <v>44655</v>
      </c>
      <c r="H108">
        <f>VLOOKUP(A108,FORMATO!$B:$B,1,0)</f>
        <v>901149757</v>
      </c>
      <c r="I108">
        <f>VLOOKUP(A108,FORMATO!$B:$C,2,0)</f>
        <v>20220331</v>
      </c>
      <c r="J108">
        <f>VLOOKUP(A108,FORMATO!$B:$D,3,0)</f>
        <v>20220404</v>
      </c>
    </row>
    <row r="109" spans="1:10" x14ac:dyDescent="0.25">
      <c r="A109" s="12">
        <v>900002780</v>
      </c>
      <c r="B109" s="22" t="s">
        <v>37</v>
      </c>
      <c r="C109" s="30">
        <v>372258</v>
      </c>
      <c r="D109" s="31">
        <v>1</v>
      </c>
      <c r="E109" s="21">
        <v>44651</v>
      </c>
      <c r="F109" s="16" t="str">
        <f t="shared" si="4"/>
        <v>Marzo</v>
      </c>
      <c r="G109" s="29">
        <v>44656</v>
      </c>
      <c r="H109">
        <f>VLOOKUP(A109,FORMATO!$B:$B,1,0)</f>
        <v>900002780</v>
      </c>
      <c r="I109">
        <f>VLOOKUP(A109,FORMATO!$B:$C,2,0)</f>
        <v>20220331</v>
      </c>
      <c r="J109">
        <f>VLOOKUP(A109,FORMATO!$B:$D,3,0)</f>
        <v>20220405</v>
      </c>
    </row>
    <row r="110" spans="1:10" x14ac:dyDescent="0.25">
      <c r="A110" s="12">
        <v>860023878</v>
      </c>
      <c r="B110" s="22" t="str">
        <f>+IFERROR(VLOOKUP(A110,[1]Nits!$A:$B,2,0),"")</f>
        <v>E.S.E HOSPITAL DIVINO SALVADOR DE SOPO</v>
      </c>
      <c r="C110" s="30">
        <v>232710</v>
      </c>
      <c r="D110" s="31">
        <v>1</v>
      </c>
      <c r="E110" s="21">
        <v>44651</v>
      </c>
      <c r="F110" s="16" t="str">
        <f t="shared" si="4"/>
        <v>Marzo</v>
      </c>
      <c r="G110" s="29">
        <v>44656</v>
      </c>
      <c r="H110">
        <f>VLOOKUP(A110,FORMATO!$B:$B,1,0)</f>
        <v>860023878</v>
      </c>
      <c r="I110">
        <f>VLOOKUP(A110,FORMATO!$B:$C,2,0)</f>
        <v>20220331</v>
      </c>
      <c r="J110">
        <f>VLOOKUP(A110,FORMATO!$B:$D,3,0)</f>
        <v>20220405</v>
      </c>
    </row>
    <row r="111" spans="1:10" x14ac:dyDescent="0.25">
      <c r="A111" s="12">
        <v>805030765</v>
      </c>
      <c r="B111" s="22" t="str">
        <f>+IFERROR(VLOOKUP(A111,[1]Nits!$A:$B,2,0),"")</f>
        <v>MEDICAMENTOS ESPECIALIZADOS S.A.S</v>
      </c>
      <c r="C111" s="30">
        <v>4088680</v>
      </c>
      <c r="D111" s="31">
        <v>14</v>
      </c>
      <c r="E111" s="21">
        <v>44651</v>
      </c>
      <c r="F111" s="16" t="str">
        <f t="shared" si="4"/>
        <v>Marzo</v>
      </c>
      <c r="G111" s="29">
        <v>44656</v>
      </c>
      <c r="H111">
        <f>VLOOKUP(A111,FORMATO!$B:$B,1,0)</f>
        <v>805030765</v>
      </c>
      <c r="I111">
        <f>VLOOKUP(A111,FORMATO!$B:$C,2,0)</f>
        <v>20220331</v>
      </c>
      <c r="J111">
        <f>VLOOKUP(A111,FORMATO!$B:$D,3,0)</f>
        <v>20220405</v>
      </c>
    </row>
    <row r="112" spans="1:10" x14ac:dyDescent="0.25">
      <c r="A112" s="12">
        <v>891900441</v>
      </c>
      <c r="B112" s="22" t="str">
        <f>+IFERROR(VLOOKUP(A112,[1]Nits!$A:$B,2,0),"")</f>
        <v>HOSPITAL SAN RAFAEL (ZARZAL)</v>
      </c>
      <c r="C112" s="30">
        <v>60414165</v>
      </c>
      <c r="D112" s="31">
        <v>541</v>
      </c>
      <c r="E112" s="21">
        <v>44651</v>
      </c>
      <c r="F112" s="16" t="str">
        <f t="shared" si="4"/>
        <v>Marzo</v>
      </c>
      <c r="G112" s="20">
        <v>44655</v>
      </c>
      <c r="H112">
        <f>VLOOKUP(A112,FORMATO!$B:$B,1,0)</f>
        <v>891900441</v>
      </c>
      <c r="I112">
        <f>VLOOKUP(A112,FORMATO!$B:$C,2,0)</f>
        <v>20220331</v>
      </c>
      <c r="J112">
        <f>VLOOKUP(A112,FORMATO!$B:$D,3,0)</f>
        <v>20220404</v>
      </c>
    </row>
    <row r="113" spans="1:11" x14ac:dyDescent="0.25">
      <c r="A113" s="12">
        <v>890985603</v>
      </c>
      <c r="B113" s="34" t="s">
        <v>23</v>
      </c>
      <c r="C113" s="30">
        <v>155400</v>
      </c>
      <c r="D113" s="31">
        <v>1</v>
      </c>
      <c r="E113" s="21">
        <v>44651</v>
      </c>
      <c r="F113" s="16" t="str">
        <f t="shared" si="4"/>
        <v>Marzo</v>
      </c>
      <c r="G113" s="29">
        <v>44656</v>
      </c>
      <c r="H113">
        <f>VLOOKUP(A113,FORMATO!$B:$B,1,0)</f>
        <v>890985603</v>
      </c>
      <c r="I113">
        <f>VLOOKUP(A113,FORMATO!$B:$C,2,0)</f>
        <v>20220331</v>
      </c>
      <c r="J113">
        <f>VLOOKUP(A113,FORMATO!$B:$D,3,0)</f>
        <v>20220405</v>
      </c>
    </row>
    <row r="114" spans="1:11" x14ac:dyDescent="0.25">
      <c r="A114" s="12">
        <v>860090566</v>
      </c>
      <c r="B114" s="22" t="str">
        <f>+IFERROR(VLOOKUP(A114,[1]Nits!$A:$B,2,0),"")</f>
        <v>CLINICA DEL OCCIDENTE S.A - CIMO</v>
      </c>
      <c r="C114" s="30">
        <v>4340</v>
      </c>
      <c r="D114" s="31">
        <v>1</v>
      </c>
      <c r="E114" s="21">
        <v>44655</v>
      </c>
      <c r="F114" s="16" t="str">
        <f t="shared" si="4"/>
        <v>Abril</v>
      </c>
      <c r="G114" s="29">
        <v>44656</v>
      </c>
      <c r="H114">
        <f>VLOOKUP(A114,FORMATO!$B:$B,1,0)</f>
        <v>860090566</v>
      </c>
      <c r="I114">
        <f>VLOOKUP(A114,FORMATO!$B:$C,2,0)</f>
        <v>20220404</v>
      </c>
      <c r="J114">
        <f>VLOOKUP(A114,FORMATO!$B:$D,3,0)</f>
        <v>20220405</v>
      </c>
    </row>
    <row r="115" spans="1:11" x14ac:dyDescent="0.25">
      <c r="A115" s="12">
        <v>805013591</v>
      </c>
      <c r="B115" s="22" t="str">
        <f>+IFERROR(VLOOKUP(A115,[1]Nits!$A:$B,2,0),"")</f>
        <v>ANGEL DIAGNOSTICA S.A</v>
      </c>
      <c r="C115" s="30">
        <v>55800000</v>
      </c>
      <c r="D115" s="31">
        <v>251</v>
      </c>
      <c r="E115" s="21">
        <v>44655</v>
      </c>
      <c r="F115" s="16" t="str">
        <f t="shared" si="4"/>
        <v>Abril</v>
      </c>
      <c r="G115" s="20">
        <v>44656</v>
      </c>
      <c r="H115">
        <f>VLOOKUP(A115,FORMATO!$B:$B,1,0)</f>
        <v>805013591</v>
      </c>
      <c r="I115">
        <f>VLOOKUP(A115,FORMATO!$B:$C,2,0)</f>
        <v>20220404</v>
      </c>
      <c r="J115">
        <f>VLOOKUP(A115,FORMATO!$B:$D,3,0)</f>
        <v>20220405</v>
      </c>
    </row>
    <row r="116" spans="1:11" x14ac:dyDescent="0.25">
      <c r="A116" s="12">
        <v>890905843</v>
      </c>
      <c r="B116" s="22" t="s">
        <v>38</v>
      </c>
      <c r="C116" s="30">
        <v>204400</v>
      </c>
      <c r="D116" s="31">
        <v>1</v>
      </c>
      <c r="E116" s="21">
        <v>44655</v>
      </c>
      <c r="F116" s="16" t="str">
        <f t="shared" si="4"/>
        <v>Abril</v>
      </c>
      <c r="G116" s="29">
        <v>44656</v>
      </c>
      <c r="H116">
        <f>VLOOKUP(A116,FORMATO!$B:$B,1,0)</f>
        <v>890905843</v>
      </c>
      <c r="I116">
        <f>VLOOKUP(A116,FORMATO!$B:$C,2,0)</f>
        <v>20220404</v>
      </c>
      <c r="J116">
        <f>VLOOKUP(A116,FORMATO!$B:$D,3,0)</f>
        <v>20220405</v>
      </c>
    </row>
    <row r="117" spans="1:11" x14ac:dyDescent="0.25">
      <c r="A117" s="12">
        <v>800065396</v>
      </c>
      <c r="B117" s="22" t="str">
        <f>+IFERROR(VLOOKUP(A117,[1]Nits!$A:$B,2,0),"")</f>
        <v>INSTITUTO DE DIAGNOSTICO MEDICO S.A DESA</v>
      </c>
      <c r="C117" s="30">
        <v>19907591919</v>
      </c>
      <c r="D117" s="31">
        <v>12131</v>
      </c>
      <c r="E117" s="21">
        <v>44655</v>
      </c>
      <c r="F117" s="16" t="str">
        <f t="shared" si="4"/>
        <v>Abril</v>
      </c>
      <c r="G117" s="20">
        <v>44657</v>
      </c>
      <c r="H117">
        <f>VLOOKUP(A117,FORMATO!$B:$B,1,0)</f>
        <v>800065396</v>
      </c>
      <c r="I117">
        <f>VLOOKUP(A117,FORMATO!$B:$C,2,0)</f>
        <v>20220225</v>
      </c>
      <c r="J117">
        <f>VLOOKUP(A117,FORMATO!$B:$D,3,0)</f>
        <v>20220303</v>
      </c>
    </row>
    <row r="118" spans="1:11" x14ac:dyDescent="0.25">
      <c r="A118" s="12">
        <v>891900732</v>
      </c>
      <c r="B118" s="22" t="str">
        <f>+IFERROR(VLOOKUP(A118,[1]Nits!$A:$B,2,0),"")</f>
        <v>HOSPITAL KENNEDY</v>
      </c>
      <c r="C118" s="30">
        <v>3613680</v>
      </c>
      <c r="D118" s="31">
        <v>110</v>
      </c>
      <c r="E118" s="21">
        <v>44655</v>
      </c>
      <c r="F118" s="16" t="str">
        <f t="shared" si="4"/>
        <v>Abril</v>
      </c>
      <c r="G118" s="29">
        <v>44656</v>
      </c>
      <c r="H118">
        <f>VLOOKUP(A118,FORMATO!$B:$B,1,0)</f>
        <v>891900732</v>
      </c>
      <c r="I118">
        <f>VLOOKUP(A118,FORMATO!$B:$C,2,0)</f>
        <v>20220404</v>
      </c>
      <c r="J118">
        <f>VLOOKUP(A118,FORMATO!$B:$D,3,0)</f>
        <v>20220405</v>
      </c>
    </row>
    <row r="119" spans="1:11" x14ac:dyDescent="0.25">
      <c r="A119" s="12">
        <v>800197601</v>
      </c>
      <c r="B119" s="22" t="str">
        <f>+IFERROR(VLOOKUP(A119,[1]Nits!$A:$B,2,0),"")</f>
        <v>ANGIOGRAFIA DE OCCIDENTE S.A</v>
      </c>
      <c r="C119" s="30">
        <v>184538107</v>
      </c>
      <c r="D119" s="31">
        <v>293</v>
      </c>
      <c r="E119" s="21">
        <v>44656</v>
      </c>
      <c r="F119" s="16" t="str">
        <f t="shared" si="4"/>
        <v>Abril</v>
      </c>
      <c r="G119" s="29">
        <v>44658</v>
      </c>
      <c r="H119">
        <f>VLOOKUP(A119,FORMATO!$B:$B,1,0)</f>
        <v>800197601</v>
      </c>
      <c r="I119">
        <f>VLOOKUP(A119,FORMATO!$B:$C,2,0)</f>
        <v>20220405</v>
      </c>
      <c r="J119">
        <f>VLOOKUP(A119,FORMATO!$B:$D,3,0)</f>
        <v>20220407</v>
      </c>
    </row>
    <row r="120" spans="1:11" x14ac:dyDescent="0.25">
      <c r="A120" s="35">
        <v>805019730</v>
      </c>
      <c r="B120" s="22" t="str">
        <f>+IFERROR(VLOOKUP(A120,[1]Nits!$A:$B,2,0),"")</f>
        <v>SOLAIR S.A.S</v>
      </c>
      <c r="C120" s="30">
        <v>24077722</v>
      </c>
      <c r="D120" s="31">
        <v>4</v>
      </c>
      <c r="E120" s="21">
        <v>44656</v>
      </c>
      <c r="F120" s="16" t="str">
        <f t="shared" si="4"/>
        <v>Abril</v>
      </c>
      <c r="G120" s="29">
        <v>44658</v>
      </c>
      <c r="H120">
        <f>VLOOKUP(A120,FORMATO!$B:$B,1,0)</f>
        <v>805019730</v>
      </c>
      <c r="I120">
        <f>VLOOKUP(A120,FORMATO!$B:$C,2,0)</f>
        <v>20220405</v>
      </c>
      <c r="J120">
        <f>VLOOKUP(A120,FORMATO!$B:$D,3,0)</f>
        <v>20220407</v>
      </c>
      <c r="K120" t="s">
        <v>41</v>
      </c>
    </row>
    <row r="121" spans="1:11" x14ac:dyDescent="0.25">
      <c r="A121" s="12">
        <v>890911816</v>
      </c>
      <c r="B121" s="22" t="str">
        <f>+IFERROR(VLOOKUP(A121,[1]Nits!$A:$B,2,0),"")</f>
        <v>CLINICA MEDELLIN S.A</v>
      </c>
      <c r="C121" s="30">
        <v>2031110</v>
      </c>
      <c r="D121" s="31">
        <v>6</v>
      </c>
      <c r="E121" s="21">
        <v>44656</v>
      </c>
      <c r="F121" s="16" t="str">
        <f t="shared" si="4"/>
        <v>Abril</v>
      </c>
      <c r="G121" s="29">
        <v>44658</v>
      </c>
      <c r="H121">
        <f>VLOOKUP(A121,FORMATO!$B:$B,1,0)</f>
        <v>890911816</v>
      </c>
      <c r="I121">
        <f>VLOOKUP(A121,FORMATO!$B:$C,2,0)</f>
        <v>20220405</v>
      </c>
      <c r="J121">
        <f>VLOOKUP(A121,FORMATO!$B:$D,3,0)</f>
        <v>20220407</v>
      </c>
    </row>
    <row r="122" spans="1:11" x14ac:dyDescent="0.25">
      <c r="A122" s="12">
        <v>892000401</v>
      </c>
      <c r="B122" s="22" t="s">
        <v>39</v>
      </c>
      <c r="C122" s="30">
        <v>2269679</v>
      </c>
      <c r="D122" s="31">
        <v>2</v>
      </c>
      <c r="E122" s="21">
        <v>44657</v>
      </c>
      <c r="F122" s="16" t="str">
        <f t="shared" si="4"/>
        <v>Abril</v>
      </c>
      <c r="G122" s="29">
        <v>44658</v>
      </c>
      <c r="H122">
        <f>VLOOKUP(A122,FORMATO!$B:$B,1,0)</f>
        <v>892000401</v>
      </c>
      <c r="I122">
        <f>VLOOKUP(A122,FORMATO!$B:$C,2,0)</f>
        <v>20220406</v>
      </c>
      <c r="J122">
        <f>VLOOKUP(A122,FORMATO!$B:$D,3,0)</f>
        <v>20220407</v>
      </c>
    </row>
  </sheetData>
  <protectedRanges>
    <protectedRange sqref="A1" name="Rango1_3"/>
    <protectedRange sqref="C1:G1" name="Rango2_3"/>
    <protectedRange sqref="A2:A70" name="Rango1_1_2"/>
    <protectedRange sqref="C2:E2 E71:E122 G2 E3 G74 G79 G92 G94 G98 G101:G103 G105 G107 G109:G111 G113:G114 G116 G118 G4:G11 C4:E70 G13:G70" name="Rango2_1_2"/>
    <protectedRange sqref="F2:F122" name="Rango1_4_2"/>
  </protectedRanges>
  <autoFilter ref="A1:K122"/>
  <conditionalFormatting sqref="A123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2"/>
  <sheetViews>
    <sheetView workbookViewId="0">
      <selection activeCell="C2" sqref="C2"/>
    </sheetView>
  </sheetViews>
  <sheetFormatPr baseColWidth="10" defaultRowHeight="15" x14ac:dyDescent="0.25"/>
  <cols>
    <col min="2" max="2" width="15.28515625" customWidth="1"/>
    <col min="8" max="8" width="16.28515625" customWidth="1"/>
  </cols>
  <sheetData>
    <row r="1" spans="2:8" ht="45" x14ac:dyDescent="0.25">
      <c r="B1" s="8" t="s">
        <v>19</v>
      </c>
    </row>
    <row r="2" spans="2:8" x14ac:dyDescent="0.25">
      <c r="B2" s="16">
        <v>44564</v>
      </c>
      <c r="C2">
        <v>2022</v>
      </c>
      <c r="D2">
        <v>1</v>
      </c>
      <c r="E2" t="str">
        <f>CONCATENATE(0,D2)</f>
        <v>01</v>
      </c>
      <c r="F2">
        <v>3</v>
      </c>
      <c r="G2" t="str">
        <f>CONCATENATE(0,F2)</f>
        <v>03</v>
      </c>
      <c r="H2" t="s">
        <v>42</v>
      </c>
    </row>
    <row r="3" spans="2:8" x14ac:dyDescent="0.25">
      <c r="B3" s="21">
        <v>44629</v>
      </c>
      <c r="C3">
        <v>2022</v>
      </c>
      <c r="D3">
        <v>3</v>
      </c>
      <c r="E3" t="str">
        <f t="shared" ref="E3:E66" si="0">CONCATENATE(0,D3)</f>
        <v>03</v>
      </c>
      <c r="F3">
        <v>9</v>
      </c>
      <c r="G3" t="str">
        <f t="shared" ref="G3:G8" si="1">CONCATENATE(0,F3)</f>
        <v>09</v>
      </c>
      <c r="H3" t="s">
        <v>43</v>
      </c>
    </row>
    <row r="4" spans="2:8" x14ac:dyDescent="0.25">
      <c r="B4" s="21">
        <v>44621</v>
      </c>
      <c r="C4">
        <v>2022</v>
      </c>
      <c r="D4">
        <v>3</v>
      </c>
      <c r="E4" t="str">
        <f t="shared" si="0"/>
        <v>03</v>
      </c>
      <c r="F4">
        <v>1</v>
      </c>
      <c r="G4" t="str">
        <f t="shared" si="1"/>
        <v>01</v>
      </c>
      <c r="H4" t="s">
        <v>44</v>
      </c>
    </row>
    <row r="5" spans="2:8" x14ac:dyDescent="0.25">
      <c r="B5" s="21">
        <v>44621</v>
      </c>
      <c r="C5">
        <v>2022</v>
      </c>
      <c r="D5">
        <v>3</v>
      </c>
      <c r="E5" t="str">
        <f t="shared" si="0"/>
        <v>03</v>
      </c>
      <c r="F5">
        <v>1</v>
      </c>
      <c r="G5" t="str">
        <f t="shared" si="1"/>
        <v>01</v>
      </c>
      <c r="H5" t="s">
        <v>44</v>
      </c>
    </row>
    <row r="6" spans="2:8" x14ac:dyDescent="0.25">
      <c r="B6" s="21">
        <v>44623</v>
      </c>
      <c r="C6">
        <v>2022</v>
      </c>
      <c r="D6">
        <v>3</v>
      </c>
      <c r="E6" t="str">
        <f t="shared" si="0"/>
        <v>03</v>
      </c>
      <c r="F6">
        <v>3</v>
      </c>
      <c r="G6" t="str">
        <f t="shared" si="1"/>
        <v>03</v>
      </c>
      <c r="H6" t="s">
        <v>45</v>
      </c>
    </row>
    <row r="7" spans="2:8" x14ac:dyDescent="0.25">
      <c r="B7" s="21">
        <v>44621</v>
      </c>
      <c r="C7">
        <v>2022</v>
      </c>
      <c r="D7">
        <v>3</v>
      </c>
      <c r="E7" t="str">
        <f t="shared" si="0"/>
        <v>03</v>
      </c>
      <c r="F7">
        <v>1</v>
      </c>
      <c r="G7" t="str">
        <f t="shared" si="1"/>
        <v>01</v>
      </c>
      <c r="H7" t="s">
        <v>44</v>
      </c>
    </row>
    <row r="8" spans="2:8" x14ac:dyDescent="0.25">
      <c r="B8" s="21">
        <v>44629</v>
      </c>
      <c r="C8">
        <v>2022</v>
      </c>
      <c r="D8">
        <v>3</v>
      </c>
      <c r="E8" t="str">
        <f t="shared" si="0"/>
        <v>03</v>
      </c>
      <c r="F8">
        <v>9</v>
      </c>
      <c r="G8" t="str">
        <f t="shared" si="1"/>
        <v>09</v>
      </c>
      <c r="H8" t="s">
        <v>43</v>
      </c>
    </row>
    <row r="9" spans="2:8" x14ac:dyDescent="0.25">
      <c r="B9" s="21">
        <v>44634</v>
      </c>
      <c r="C9">
        <v>2022</v>
      </c>
      <c r="D9">
        <v>3</v>
      </c>
      <c r="E9" t="str">
        <f t="shared" si="0"/>
        <v>03</v>
      </c>
      <c r="F9">
        <v>14</v>
      </c>
      <c r="G9">
        <f>F9</f>
        <v>14</v>
      </c>
      <c r="H9" t="s">
        <v>46</v>
      </c>
    </row>
    <row r="10" spans="2:8" x14ac:dyDescent="0.25">
      <c r="B10" s="21">
        <v>44624</v>
      </c>
      <c r="C10">
        <v>2022</v>
      </c>
      <c r="D10">
        <v>3</v>
      </c>
      <c r="E10" t="str">
        <f t="shared" si="0"/>
        <v>03</v>
      </c>
      <c r="F10">
        <v>4</v>
      </c>
      <c r="G10" t="str">
        <f t="shared" ref="G10:G12" si="2">CONCATENATE(0,F10)</f>
        <v>04</v>
      </c>
      <c r="H10" t="s">
        <v>47</v>
      </c>
    </row>
    <row r="11" spans="2:8" x14ac:dyDescent="0.25">
      <c r="B11" s="21">
        <v>44621</v>
      </c>
      <c r="C11">
        <v>2022</v>
      </c>
      <c r="D11">
        <v>3</v>
      </c>
      <c r="E11" t="str">
        <f t="shared" si="0"/>
        <v>03</v>
      </c>
      <c r="F11">
        <v>1</v>
      </c>
      <c r="G11" t="str">
        <f t="shared" si="2"/>
        <v>01</v>
      </c>
      <c r="H11" t="s">
        <v>44</v>
      </c>
    </row>
    <row r="12" spans="2:8" x14ac:dyDescent="0.25">
      <c r="B12" s="21">
        <v>44629</v>
      </c>
      <c r="C12">
        <v>2022</v>
      </c>
      <c r="D12">
        <v>3</v>
      </c>
      <c r="E12" t="str">
        <f t="shared" si="0"/>
        <v>03</v>
      </c>
      <c r="F12">
        <v>9</v>
      </c>
      <c r="G12" t="str">
        <f t="shared" si="2"/>
        <v>09</v>
      </c>
      <c r="H12" t="s">
        <v>43</v>
      </c>
    </row>
    <row r="13" spans="2:8" x14ac:dyDescent="0.25">
      <c r="B13" s="21">
        <v>44638</v>
      </c>
      <c r="C13">
        <v>2022</v>
      </c>
      <c r="D13">
        <v>3</v>
      </c>
      <c r="E13" t="str">
        <f t="shared" si="0"/>
        <v>03</v>
      </c>
      <c r="F13">
        <v>18</v>
      </c>
      <c r="G13">
        <f>F13</f>
        <v>18</v>
      </c>
      <c r="H13" t="s">
        <v>48</v>
      </c>
    </row>
    <row r="14" spans="2:8" x14ac:dyDescent="0.25">
      <c r="B14" s="21">
        <v>44621</v>
      </c>
      <c r="C14">
        <v>2022</v>
      </c>
      <c r="D14">
        <v>3</v>
      </c>
      <c r="E14" t="str">
        <f t="shared" si="0"/>
        <v>03</v>
      </c>
      <c r="F14">
        <v>1</v>
      </c>
      <c r="G14" t="str">
        <f t="shared" ref="G14:G25" si="3">CONCATENATE(0,F14)</f>
        <v>01</v>
      </c>
      <c r="H14" t="s">
        <v>44</v>
      </c>
    </row>
    <row r="15" spans="2:8" x14ac:dyDescent="0.25">
      <c r="B15" s="21">
        <v>44625</v>
      </c>
      <c r="C15">
        <v>2022</v>
      </c>
      <c r="D15">
        <v>3</v>
      </c>
      <c r="E15" t="str">
        <f t="shared" si="0"/>
        <v>03</v>
      </c>
      <c r="F15">
        <v>5</v>
      </c>
      <c r="G15" t="str">
        <f t="shared" si="3"/>
        <v>05</v>
      </c>
      <c r="H15" t="s">
        <v>49</v>
      </c>
    </row>
    <row r="16" spans="2:8" x14ac:dyDescent="0.25">
      <c r="B16" s="21">
        <v>44621</v>
      </c>
      <c r="C16">
        <v>2022</v>
      </c>
      <c r="D16">
        <v>3</v>
      </c>
      <c r="E16" t="str">
        <f t="shared" si="0"/>
        <v>03</v>
      </c>
      <c r="F16">
        <v>1</v>
      </c>
      <c r="G16" t="str">
        <f t="shared" si="3"/>
        <v>01</v>
      </c>
      <c r="H16" t="s">
        <v>44</v>
      </c>
    </row>
    <row r="17" spans="2:8" x14ac:dyDescent="0.25">
      <c r="B17" s="21">
        <v>44624</v>
      </c>
      <c r="C17">
        <v>2022</v>
      </c>
      <c r="D17">
        <v>3</v>
      </c>
      <c r="E17" t="str">
        <f t="shared" si="0"/>
        <v>03</v>
      </c>
      <c r="F17">
        <v>4</v>
      </c>
      <c r="G17" t="str">
        <f t="shared" si="3"/>
        <v>04</v>
      </c>
      <c r="H17" t="s">
        <v>47</v>
      </c>
    </row>
    <row r="18" spans="2:8" x14ac:dyDescent="0.25">
      <c r="B18" s="21">
        <v>44621</v>
      </c>
      <c r="C18">
        <v>2022</v>
      </c>
      <c r="D18">
        <v>3</v>
      </c>
      <c r="E18" t="str">
        <f t="shared" si="0"/>
        <v>03</v>
      </c>
      <c r="F18">
        <v>1</v>
      </c>
      <c r="G18" t="str">
        <f t="shared" si="3"/>
        <v>01</v>
      </c>
      <c r="H18" t="s">
        <v>44</v>
      </c>
    </row>
    <row r="19" spans="2:8" x14ac:dyDescent="0.25">
      <c r="B19" s="21">
        <v>44621</v>
      </c>
      <c r="C19">
        <v>2022</v>
      </c>
      <c r="D19">
        <v>3</v>
      </c>
      <c r="E19" t="str">
        <f t="shared" si="0"/>
        <v>03</v>
      </c>
      <c r="F19">
        <v>1</v>
      </c>
      <c r="G19" t="str">
        <f t="shared" si="3"/>
        <v>01</v>
      </c>
      <c r="H19" t="s">
        <v>44</v>
      </c>
    </row>
    <row r="20" spans="2:8" x14ac:dyDescent="0.25">
      <c r="B20" s="21">
        <v>44623</v>
      </c>
      <c r="C20">
        <v>2022</v>
      </c>
      <c r="D20">
        <v>3</v>
      </c>
      <c r="E20" t="str">
        <f t="shared" si="0"/>
        <v>03</v>
      </c>
      <c r="F20">
        <v>3</v>
      </c>
      <c r="G20" t="str">
        <f t="shared" si="3"/>
        <v>03</v>
      </c>
      <c r="H20" t="s">
        <v>45</v>
      </c>
    </row>
    <row r="21" spans="2:8" x14ac:dyDescent="0.25">
      <c r="B21" s="21">
        <v>44628</v>
      </c>
      <c r="C21">
        <v>2022</v>
      </c>
      <c r="D21">
        <v>3</v>
      </c>
      <c r="E21" t="str">
        <f t="shared" si="0"/>
        <v>03</v>
      </c>
      <c r="F21">
        <v>8</v>
      </c>
      <c r="G21" t="str">
        <f t="shared" si="3"/>
        <v>08</v>
      </c>
      <c r="H21" t="s">
        <v>50</v>
      </c>
    </row>
    <row r="22" spans="2:8" x14ac:dyDescent="0.25">
      <c r="B22" s="21">
        <v>44629</v>
      </c>
      <c r="C22">
        <v>2022</v>
      </c>
      <c r="D22">
        <v>3</v>
      </c>
      <c r="E22" t="str">
        <f t="shared" si="0"/>
        <v>03</v>
      </c>
      <c r="F22">
        <v>9</v>
      </c>
      <c r="G22" t="str">
        <f t="shared" si="3"/>
        <v>09</v>
      </c>
      <c r="H22" t="s">
        <v>43</v>
      </c>
    </row>
    <row r="23" spans="2:8" x14ac:dyDescent="0.25">
      <c r="B23" s="21">
        <v>44622</v>
      </c>
      <c r="C23">
        <v>2022</v>
      </c>
      <c r="D23">
        <v>3</v>
      </c>
      <c r="E23" t="str">
        <f t="shared" si="0"/>
        <v>03</v>
      </c>
      <c r="F23">
        <v>2</v>
      </c>
      <c r="G23" t="str">
        <f t="shared" si="3"/>
        <v>02</v>
      </c>
      <c r="H23" t="s">
        <v>51</v>
      </c>
    </row>
    <row r="24" spans="2:8" x14ac:dyDescent="0.25">
      <c r="B24" s="21">
        <v>44622</v>
      </c>
      <c r="C24">
        <v>2022</v>
      </c>
      <c r="D24">
        <v>3</v>
      </c>
      <c r="E24" t="str">
        <f t="shared" si="0"/>
        <v>03</v>
      </c>
      <c r="F24">
        <v>2</v>
      </c>
      <c r="G24" t="str">
        <f t="shared" si="3"/>
        <v>02</v>
      </c>
      <c r="H24" t="s">
        <v>51</v>
      </c>
    </row>
    <row r="25" spans="2:8" x14ac:dyDescent="0.25">
      <c r="B25" s="21">
        <v>44622</v>
      </c>
      <c r="C25">
        <v>2022</v>
      </c>
      <c r="D25">
        <v>3</v>
      </c>
      <c r="E25" t="str">
        <f t="shared" si="0"/>
        <v>03</v>
      </c>
      <c r="F25">
        <v>2</v>
      </c>
      <c r="G25" t="str">
        <f t="shared" si="3"/>
        <v>02</v>
      </c>
      <c r="H25" t="s">
        <v>51</v>
      </c>
    </row>
    <row r="26" spans="2:8" x14ac:dyDescent="0.25">
      <c r="B26" s="21">
        <v>44635</v>
      </c>
      <c r="C26">
        <v>2022</v>
      </c>
      <c r="D26">
        <v>3</v>
      </c>
      <c r="E26" t="str">
        <f t="shared" si="0"/>
        <v>03</v>
      </c>
      <c r="F26">
        <v>15</v>
      </c>
      <c r="G26">
        <f>F26</f>
        <v>15</v>
      </c>
      <c r="H26" t="s">
        <v>52</v>
      </c>
    </row>
    <row r="27" spans="2:8" x14ac:dyDescent="0.25">
      <c r="B27" s="21">
        <v>44624</v>
      </c>
      <c r="C27">
        <v>2022</v>
      </c>
      <c r="D27">
        <v>3</v>
      </c>
      <c r="E27" t="str">
        <f t="shared" si="0"/>
        <v>03</v>
      </c>
      <c r="F27">
        <v>4</v>
      </c>
      <c r="G27" t="str">
        <f t="shared" ref="G27:G38" si="4">CONCATENATE(0,F27)</f>
        <v>04</v>
      </c>
      <c r="H27" t="s">
        <v>47</v>
      </c>
    </row>
    <row r="28" spans="2:8" x14ac:dyDescent="0.25">
      <c r="B28" s="21">
        <v>44624</v>
      </c>
      <c r="C28">
        <v>2022</v>
      </c>
      <c r="D28">
        <v>3</v>
      </c>
      <c r="E28" t="str">
        <f t="shared" si="0"/>
        <v>03</v>
      </c>
      <c r="F28">
        <v>4</v>
      </c>
      <c r="G28" t="str">
        <f t="shared" si="4"/>
        <v>04</v>
      </c>
      <c r="H28" t="s">
        <v>47</v>
      </c>
    </row>
    <row r="29" spans="2:8" x14ac:dyDescent="0.25">
      <c r="B29" s="21">
        <v>44629</v>
      </c>
      <c r="C29">
        <v>2022</v>
      </c>
      <c r="D29">
        <v>3</v>
      </c>
      <c r="E29" t="str">
        <f t="shared" si="0"/>
        <v>03</v>
      </c>
      <c r="F29">
        <v>9</v>
      </c>
      <c r="G29" t="str">
        <f t="shared" si="4"/>
        <v>09</v>
      </c>
      <c r="H29" t="s">
        <v>43</v>
      </c>
    </row>
    <row r="30" spans="2:8" x14ac:dyDescent="0.25">
      <c r="B30" s="21">
        <v>44624</v>
      </c>
      <c r="C30">
        <v>2022</v>
      </c>
      <c r="D30">
        <v>3</v>
      </c>
      <c r="E30" t="str">
        <f t="shared" si="0"/>
        <v>03</v>
      </c>
      <c r="F30">
        <v>4</v>
      </c>
      <c r="G30" t="str">
        <f t="shared" si="4"/>
        <v>04</v>
      </c>
      <c r="H30" t="s">
        <v>47</v>
      </c>
    </row>
    <row r="31" spans="2:8" x14ac:dyDescent="0.25">
      <c r="B31" s="21">
        <v>44628</v>
      </c>
      <c r="C31">
        <v>2022</v>
      </c>
      <c r="D31">
        <v>3</v>
      </c>
      <c r="E31" t="str">
        <f t="shared" si="0"/>
        <v>03</v>
      </c>
      <c r="F31">
        <v>8</v>
      </c>
      <c r="G31" t="str">
        <f t="shared" si="4"/>
        <v>08</v>
      </c>
      <c r="H31" t="s">
        <v>50</v>
      </c>
    </row>
    <row r="32" spans="2:8" x14ac:dyDescent="0.25">
      <c r="B32" s="21">
        <v>44628</v>
      </c>
      <c r="C32">
        <v>2022</v>
      </c>
      <c r="D32">
        <v>3</v>
      </c>
      <c r="E32" t="str">
        <f t="shared" si="0"/>
        <v>03</v>
      </c>
      <c r="F32">
        <v>8</v>
      </c>
      <c r="G32" t="str">
        <f t="shared" si="4"/>
        <v>08</v>
      </c>
      <c r="H32" t="s">
        <v>50</v>
      </c>
    </row>
    <row r="33" spans="2:8" x14ac:dyDescent="0.25">
      <c r="B33" s="21">
        <v>44628</v>
      </c>
      <c r="C33">
        <v>2022</v>
      </c>
      <c r="D33">
        <v>3</v>
      </c>
      <c r="E33" t="str">
        <f t="shared" si="0"/>
        <v>03</v>
      </c>
      <c r="F33">
        <v>8</v>
      </c>
      <c r="G33" t="str">
        <f t="shared" si="4"/>
        <v>08</v>
      </c>
      <c r="H33" t="s">
        <v>50</v>
      </c>
    </row>
    <row r="34" spans="2:8" x14ac:dyDescent="0.25">
      <c r="B34" s="21">
        <v>44628</v>
      </c>
      <c r="C34">
        <v>2022</v>
      </c>
      <c r="D34">
        <v>3</v>
      </c>
      <c r="E34" t="str">
        <f t="shared" si="0"/>
        <v>03</v>
      </c>
      <c r="F34">
        <v>8</v>
      </c>
      <c r="G34" t="str">
        <f t="shared" si="4"/>
        <v>08</v>
      </c>
      <c r="H34" t="s">
        <v>50</v>
      </c>
    </row>
    <row r="35" spans="2:8" x14ac:dyDescent="0.25">
      <c r="B35" s="21">
        <v>44628</v>
      </c>
      <c r="C35">
        <v>2022</v>
      </c>
      <c r="D35">
        <v>3</v>
      </c>
      <c r="E35" t="str">
        <f t="shared" si="0"/>
        <v>03</v>
      </c>
      <c r="F35">
        <v>8</v>
      </c>
      <c r="G35" t="str">
        <f t="shared" si="4"/>
        <v>08</v>
      </c>
      <c r="H35" t="s">
        <v>50</v>
      </c>
    </row>
    <row r="36" spans="2:8" x14ac:dyDescent="0.25">
      <c r="B36" s="21">
        <v>44628</v>
      </c>
      <c r="C36">
        <v>2022</v>
      </c>
      <c r="D36">
        <v>3</v>
      </c>
      <c r="E36" t="str">
        <f t="shared" si="0"/>
        <v>03</v>
      </c>
      <c r="F36">
        <v>8</v>
      </c>
      <c r="G36" t="str">
        <f t="shared" si="4"/>
        <v>08</v>
      </c>
      <c r="H36" t="s">
        <v>50</v>
      </c>
    </row>
    <row r="37" spans="2:8" x14ac:dyDescent="0.25">
      <c r="B37" s="21">
        <v>44628</v>
      </c>
      <c r="C37">
        <v>2022</v>
      </c>
      <c r="D37">
        <v>3</v>
      </c>
      <c r="E37" t="str">
        <f t="shared" si="0"/>
        <v>03</v>
      </c>
      <c r="F37">
        <v>8</v>
      </c>
      <c r="G37" t="str">
        <f t="shared" si="4"/>
        <v>08</v>
      </c>
      <c r="H37" t="s">
        <v>50</v>
      </c>
    </row>
    <row r="38" spans="2:8" x14ac:dyDescent="0.25">
      <c r="B38" s="21">
        <v>44628</v>
      </c>
      <c r="C38">
        <v>2022</v>
      </c>
      <c r="D38">
        <v>3</v>
      </c>
      <c r="E38" t="str">
        <f t="shared" si="0"/>
        <v>03</v>
      </c>
      <c r="F38">
        <v>8</v>
      </c>
      <c r="G38" t="str">
        <f t="shared" si="4"/>
        <v>08</v>
      </c>
      <c r="H38" t="s">
        <v>50</v>
      </c>
    </row>
    <row r="39" spans="2:8" x14ac:dyDescent="0.25">
      <c r="B39" s="21">
        <v>44630</v>
      </c>
      <c r="C39">
        <v>2022</v>
      </c>
      <c r="D39">
        <v>3</v>
      </c>
      <c r="E39" t="str">
        <f t="shared" si="0"/>
        <v>03</v>
      </c>
      <c r="F39">
        <v>10</v>
      </c>
      <c r="G39">
        <f t="shared" ref="G39:G102" si="5">F39</f>
        <v>10</v>
      </c>
      <c r="H39" t="s">
        <v>53</v>
      </c>
    </row>
    <row r="40" spans="2:8" x14ac:dyDescent="0.25">
      <c r="B40" s="21">
        <v>44630</v>
      </c>
      <c r="C40">
        <v>2022</v>
      </c>
      <c r="D40">
        <v>3</v>
      </c>
      <c r="E40" t="str">
        <f t="shared" si="0"/>
        <v>03</v>
      </c>
      <c r="F40">
        <v>10</v>
      </c>
      <c r="G40">
        <f t="shared" si="5"/>
        <v>10</v>
      </c>
      <c r="H40" t="s">
        <v>53</v>
      </c>
    </row>
    <row r="41" spans="2:8" x14ac:dyDescent="0.25">
      <c r="B41" s="21">
        <v>44632</v>
      </c>
      <c r="C41">
        <v>2022</v>
      </c>
      <c r="D41">
        <v>3</v>
      </c>
      <c r="E41" t="str">
        <f t="shared" si="0"/>
        <v>03</v>
      </c>
      <c r="F41">
        <v>12</v>
      </c>
      <c r="G41">
        <f t="shared" si="5"/>
        <v>12</v>
      </c>
      <c r="H41" t="s">
        <v>54</v>
      </c>
    </row>
    <row r="42" spans="2:8" x14ac:dyDescent="0.25">
      <c r="B42" s="21">
        <v>44634</v>
      </c>
      <c r="C42">
        <v>2022</v>
      </c>
      <c r="D42">
        <v>3</v>
      </c>
      <c r="E42" t="str">
        <f t="shared" si="0"/>
        <v>03</v>
      </c>
      <c r="F42">
        <v>14</v>
      </c>
      <c r="G42">
        <f t="shared" si="5"/>
        <v>14</v>
      </c>
      <c r="H42" t="s">
        <v>46</v>
      </c>
    </row>
    <row r="43" spans="2:8" x14ac:dyDescent="0.25">
      <c r="B43" s="21">
        <v>44635</v>
      </c>
      <c r="C43">
        <v>2022</v>
      </c>
      <c r="D43">
        <v>3</v>
      </c>
      <c r="E43" t="str">
        <f t="shared" si="0"/>
        <v>03</v>
      </c>
      <c r="F43">
        <v>15</v>
      </c>
      <c r="G43">
        <f t="shared" si="5"/>
        <v>15</v>
      </c>
      <c r="H43" t="s">
        <v>52</v>
      </c>
    </row>
    <row r="44" spans="2:8" x14ac:dyDescent="0.25">
      <c r="B44" s="21">
        <v>44636</v>
      </c>
      <c r="C44">
        <v>2022</v>
      </c>
      <c r="D44">
        <v>3</v>
      </c>
      <c r="E44" t="str">
        <f t="shared" si="0"/>
        <v>03</v>
      </c>
      <c r="F44">
        <v>16</v>
      </c>
      <c r="G44">
        <f t="shared" si="5"/>
        <v>16</v>
      </c>
      <c r="H44" t="s">
        <v>55</v>
      </c>
    </row>
    <row r="45" spans="2:8" x14ac:dyDescent="0.25">
      <c r="B45" s="21">
        <v>44637</v>
      </c>
      <c r="C45">
        <v>2022</v>
      </c>
      <c r="D45">
        <v>3</v>
      </c>
      <c r="E45" t="str">
        <f t="shared" si="0"/>
        <v>03</v>
      </c>
      <c r="F45">
        <v>17</v>
      </c>
      <c r="G45">
        <f t="shared" si="5"/>
        <v>17</v>
      </c>
      <c r="H45" t="s">
        <v>56</v>
      </c>
    </row>
    <row r="46" spans="2:8" x14ac:dyDescent="0.25">
      <c r="B46" s="21">
        <v>44637</v>
      </c>
      <c r="C46">
        <v>2022</v>
      </c>
      <c r="D46">
        <v>3</v>
      </c>
      <c r="E46" t="str">
        <f t="shared" si="0"/>
        <v>03</v>
      </c>
      <c r="F46">
        <v>17</v>
      </c>
      <c r="G46">
        <f t="shared" si="5"/>
        <v>17</v>
      </c>
      <c r="H46" t="s">
        <v>56</v>
      </c>
    </row>
    <row r="47" spans="2:8" x14ac:dyDescent="0.25">
      <c r="B47" s="21">
        <v>44635</v>
      </c>
      <c r="C47">
        <v>2022</v>
      </c>
      <c r="D47">
        <v>3</v>
      </c>
      <c r="E47" t="str">
        <f t="shared" si="0"/>
        <v>03</v>
      </c>
      <c r="F47">
        <v>15</v>
      </c>
      <c r="G47">
        <f t="shared" si="5"/>
        <v>15</v>
      </c>
      <c r="H47" t="s">
        <v>52</v>
      </c>
    </row>
    <row r="48" spans="2:8" x14ac:dyDescent="0.25">
      <c r="B48" s="21">
        <v>44637</v>
      </c>
      <c r="C48">
        <v>2022</v>
      </c>
      <c r="D48">
        <v>3</v>
      </c>
      <c r="E48" t="str">
        <f t="shared" si="0"/>
        <v>03</v>
      </c>
      <c r="F48">
        <v>17</v>
      </c>
      <c r="G48">
        <f t="shared" si="5"/>
        <v>17</v>
      </c>
      <c r="H48" t="s">
        <v>56</v>
      </c>
    </row>
    <row r="49" spans="2:8" x14ac:dyDescent="0.25">
      <c r="B49" s="21">
        <v>44638</v>
      </c>
      <c r="C49">
        <v>2022</v>
      </c>
      <c r="D49">
        <v>3</v>
      </c>
      <c r="E49" t="str">
        <f t="shared" si="0"/>
        <v>03</v>
      </c>
      <c r="F49">
        <v>18</v>
      </c>
      <c r="G49">
        <f t="shared" si="5"/>
        <v>18</v>
      </c>
      <c r="H49" t="s">
        <v>48</v>
      </c>
    </row>
    <row r="50" spans="2:8" x14ac:dyDescent="0.25">
      <c r="B50" s="21">
        <v>44638</v>
      </c>
      <c r="C50">
        <v>2022</v>
      </c>
      <c r="D50">
        <v>3</v>
      </c>
      <c r="E50" t="str">
        <f t="shared" si="0"/>
        <v>03</v>
      </c>
      <c r="F50">
        <v>18</v>
      </c>
      <c r="G50">
        <f t="shared" si="5"/>
        <v>18</v>
      </c>
      <c r="H50" t="s">
        <v>48</v>
      </c>
    </row>
    <row r="51" spans="2:8" x14ac:dyDescent="0.25">
      <c r="B51" s="21">
        <v>44638</v>
      </c>
      <c r="C51">
        <v>2022</v>
      </c>
      <c r="D51">
        <v>3</v>
      </c>
      <c r="E51" t="str">
        <f t="shared" si="0"/>
        <v>03</v>
      </c>
      <c r="F51">
        <v>18</v>
      </c>
      <c r="G51">
        <f t="shared" si="5"/>
        <v>18</v>
      </c>
      <c r="H51" t="s">
        <v>48</v>
      </c>
    </row>
    <row r="52" spans="2:8" x14ac:dyDescent="0.25">
      <c r="B52" s="21">
        <v>44638</v>
      </c>
      <c r="C52">
        <v>2022</v>
      </c>
      <c r="D52">
        <v>3</v>
      </c>
      <c r="E52" t="str">
        <f t="shared" si="0"/>
        <v>03</v>
      </c>
      <c r="F52">
        <v>18</v>
      </c>
      <c r="G52">
        <f t="shared" si="5"/>
        <v>18</v>
      </c>
      <c r="H52" t="s">
        <v>48</v>
      </c>
    </row>
    <row r="53" spans="2:8" x14ac:dyDescent="0.25">
      <c r="B53" s="21">
        <v>44638</v>
      </c>
      <c r="C53">
        <v>2022</v>
      </c>
      <c r="D53">
        <v>3</v>
      </c>
      <c r="E53" t="str">
        <f t="shared" si="0"/>
        <v>03</v>
      </c>
      <c r="F53">
        <v>18</v>
      </c>
      <c r="G53">
        <f t="shared" si="5"/>
        <v>18</v>
      </c>
      <c r="H53" t="s">
        <v>48</v>
      </c>
    </row>
    <row r="54" spans="2:8" x14ac:dyDescent="0.25">
      <c r="B54" s="21">
        <v>44642</v>
      </c>
      <c r="C54">
        <v>2022</v>
      </c>
      <c r="D54">
        <v>3</v>
      </c>
      <c r="E54" t="str">
        <f t="shared" si="0"/>
        <v>03</v>
      </c>
      <c r="F54">
        <v>22</v>
      </c>
      <c r="G54">
        <f t="shared" si="5"/>
        <v>22</v>
      </c>
      <c r="H54" t="s">
        <v>57</v>
      </c>
    </row>
    <row r="55" spans="2:8" x14ac:dyDescent="0.25">
      <c r="B55" s="21">
        <v>44642</v>
      </c>
      <c r="C55">
        <v>2022</v>
      </c>
      <c r="D55">
        <v>3</v>
      </c>
      <c r="E55" t="str">
        <f t="shared" si="0"/>
        <v>03</v>
      </c>
      <c r="F55">
        <v>22</v>
      </c>
      <c r="G55">
        <f t="shared" si="5"/>
        <v>22</v>
      </c>
      <c r="H55" t="s">
        <v>57</v>
      </c>
    </row>
    <row r="56" spans="2:8" x14ac:dyDescent="0.25">
      <c r="B56" s="21">
        <v>44643</v>
      </c>
      <c r="C56">
        <v>2022</v>
      </c>
      <c r="D56">
        <v>3</v>
      </c>
      <c r="E56" t="str">
        <f t="shared" si="0"/>
        <v>03</v>
      </c>
      <c r="F56">
        <v>23</v>
      </c>
      <c r="G56">
        <f t="shared" si="5"/>
        <v>23</v>
      </c>
      <c r="H56" t="s">
        <v>58</v>
      </c>
    </row>
    <row r="57" spans="2:8" x14ac:dyDescent="0.25">
      <c r="B57" s="21">
        <v>44643</v>
      </c>
      <c r="C57">
        <v>2022</v>
      </c>
      <c r="D57">
        <v>3</v>
      </c>
      <c r="E57" t="str">
        <f t="shared" si="0"/>
        <v>03</v>
      </c>
      <c r="F57">
        <v>23</v>
      </c>
      <c r="G57">
        <f t="shared" si="5"/>
        <v>23</v>
      </c>
      <c r="H57" t="s">
        <v>58</v>
      </c>
    </row>
    <row r="58" spans="2:8" x14ac:dyDescent="0.25">
      <c r="B58" s="21">
        <v>44643</v>
      </c>
      <c r="C58">
        <v>2022</v>
      </c>
      <c r="D58">
        <v>3</v>
      </c>
      <c r="E58" t="str">
        <f t="shared" si="0"/>
        <v>03</v>
      </c>
      <c r="F58">
        <v>23</v>
      </c>
      <c r="G58">
        <f t="shared" si="5"/>
        <v>23</v>
      </c>
      <c r="H58" t="s">
        <v>58</v>
      </c>
    </row>
    <row r="59" spans="2:8" x14ac:dyDescent="0.25">
      <c r="B59" s="21">
        <v>44631</v>
      </c>
      <c r="C59">
        <v>2022</v>
      </c>
      <c r="D59">
        <v>3</v>
      </c>
      <c r="E59" t="str">
        <f t="shared" si="0"/>
        <v>03</v>
      </c>
      <c r="F59">
        <v>11</v>
      </c>
      <c r="G59">
        <f t="shared" si="5"/>
        <v>11</v>
      </c>
      <c r="H59" t="s">
        <v>59</v>
      </c>
    </row>
    <row r="60" spans="2:8" x14ac:dyDescent="0.25">
      <c r="B60" s="21">
        <v>44642</v>
      </c>
      <c r="C60">
        <v>2022</v>
      </c>
      <c r="D60">
        <v>3</v>
      </c>
      <c r="E60" t="str">
        <f t="shared" si="0"/>
        <v>03</v>
      </c>
      <c r="F60">
        <v>22</v>
      </c>
      <c r="G60">
        <f t="shared" si="5"/>
        <v>22</v>
      </c>
      <c r="H60" t="s">
        <v>57</v>
      </c>
    </row>
    <row r="61" spans="2:8" x14ac:dyDescent="0.25">
      <c r="B61" s="21">
        <v>44642</v>
      </c>
      <c r="C61">
        <v>2022</v>
      </c>
      <c r="D61">
        <v>3</v>
      </c>
      <c r="E61" t="str">
        <f t="shared" si="0"/>
        <v>03</v>
      </c>
      <c r="F61">
        <v>22</v>
      </c>
      <c r="G61">
        <f t="shared" si="5"/>
        <v>22</v>
      </c>
      <c r="H61" t="s">
        <v>57</v>
      </c>
    </row>
    <row r="62" spans="2:8" x14ac:dyDescent="0.25">
      <c r="B62" s="21">
        <v>44643</v>
      </c>
      <c r="C62">
        <v>2022</v>
      </c>
      <c r="D62">
        <v>3</v>
      </c>
      <c r="E62" t="str">
        <f t="shared" si="0"/>
        <v>03</v>
      </c>
      <c r="F62">
        <v>23</v>
      </c>
      <c r="G62">
        <f t="shared" si="5"/>
        <v>23</v>
      </c>
      <c r="H62" t="s">
        <v>58</v>
      </c>
    </row>
    <row r="63" spans="2:8" x14ac:dyDescent="0.25">
      <c r="B63" s="21">
        <v>44644</v>
      </c>
      <c r="C63">
        <v>2022</v>
      </c>
      <c r="D63">
        <v>3</v>
      </c>
      <c r="E63" t="str">
        <f t="shared" si="0"/>
        <v>03</v>
      </c>
      <c r="F63">
        <v>24</v>
      </c>
      <c r="G63">
        <f t="shared" si="5"/>
        <v>24</v>
      </c>
      <c r="H63" t="s">
        <v>60</v>
      </c>
    </row>
    <row r="64" spans="2:8" x14ac:dyDescent="0.25">
      <c r="B64" s="21">
        <v>44644</v>
      </c>
      <c r="C64">
        <v>2022</v>
      </c>
      <c r="D64">
        <v>3</v>
      </c>
      <c r="E64" t="str">
        <f t="shared" si="0"/>
        <v>03</v>
      </c>
      <c r="F64">
        <v>24</v>
      </c>
      <c r="G64">
        <f t="shared" si="5"/>
        <v>24</v>
      </c>
      <c r="H64" t="s">
        <v>60</v>
      </c>
    </row>
    <row r="65" spans="2:8" x14ac:dyDescent="0.25">
      <c r="B65" s="21">
        <v>44644</v>
      </c>
      <c r="C65">
        <v>2022</v>
      </c>
      <c r="D65">
        <v>3</v>
      </c>
      <c r="E65" t="str">
        <f t="shared" si="0"/>
        <v>03</v>
      </c>
      <c r="F65">
        <v>24</v>
      </c>
      <c r="G65">
        <f t="shared" si="5"/>
        <v>24</v>
      </c>
      <c r="H65" t="s">
        <v>60</v>
      </c>
    </row>
    <row r="66" spans="2:8" x14ac:dyDescent="0.25">
      <c r="B66" s="21">
        <v>44645</v>
      </c>
      <c r="C66">
        <v>2022</v>
      </c>
      <c r="D66">
        <v>3</v>
      </c>
      <c r="E66" t="str">
        <f t="shared" si="0"/>
        <v>03</v>
      </c>
      <c r="F66">
        <v>25</v>
      </c>
      <c r="G66">
        <f t="shared" si="5"/>
        <v>25</v>
      </c>
      <c r="H66" t="s">
        <v>61</v>
      </c>
    </row>
    <row r="67" spans="2:8" x14ac:dyDescent="0.25">
      <c r="B67" s="21">
        <v>44645</v>
      </c>
      <c r="C67">
        <v>2022</v>
      </c>
      <c r="D67">
        <v>3</v>
      </c>
      <c r="E67" t="str">
        <f t="shared" ref="E67:E122" si="6">CONCATENATE(0,D67)</f>
        <v>03</v>
      </c>
      <c r="F67">
        <v>25</v>
      </c>
      <c r="G67">
        <f t="shared" si="5"/>
        <v>25</v>
      </c>
      <c r="H67" t="s">
        <v>61</v>
      </c>
    </row>
    <row r="68" spans="2:8" x14ac:dyDescent="0.25">
      <c r="B68" s="21">
        <v>44645</v>
      </c>
      <c r="C68">
        <v>2022</v>
      </c>
      <c r="D68">
        <v>3</v>
      </c>
      <c r="E68" t="str">
        <f t="shared" si="6"/>
        <v>03</v>
      </c>
      <c r="F68">
        <v>25</v>
      </c>
      <c r="G68">
        <f t="shared" si="5"/>
        <v>25</v>
      </c>
      <c r="H68" t="s">
        <v>61</v>
      </c>
    </row>
    <row r="69" spans="2:8" x14ac:dyDescent="0.25">
      <c r="B69" s="21">
        <v>44645</v>
      </c>
      <c r="C69">
        <v>2022</v>
      </c>
      <c r="D69">
        <v>3</v>
      </c>
      <c r="E69" t="str">
        <f t="shared" si="6"/>
        <v>03</v>
      </c>
      <c r="F69">
        <v>25</v>
      </c>
      <c r="G69">
        <f t="shared" si="5"/>
        <v>25</v>
      </c>
      <c r="H69" t="s">
        <v>61</v>
      </c>
    </row>
    <row r="70" spans="2:8" x14ac:dyDescent="0.25">
      <c r="B70" s="21">
        <v>44645</v>
      </c>
      <c r="C70">
        <v>2022</v>
      </c>
      <c r="D70">
        <v>3</v>
      </c>
      <c r="E70" t="str">
        <f t="shared" si="6"/>
        <v>03</v>
      </c>
      <c r="F70">
        <v>25</v>
      </c>
      <c r="G70">
        <f t="shared" si="5"/>
        <v>25</v>
      </c>
      <c r="H70" t="s">
        <v>61</v>
      </c>
    </row>
    <row r="71" spans="2:8" x14ac:dyDescent="0.25">
      <c r="B71" s="21">
        <v>44645</v>
      </c>
      <c r="C71">
        <v>2022</v>
      </c>
      <c r="D71">
        <v>3</v>
      </c>
      <c r="E71" t="str">
        <f t="shared" si="6"/>
        <v>03</v>
      </c>
      <c r="F71">
        <v>25</v>
      </c>
      <c r="G71">
        <f t="shared" si="5"/>
        <v>25</v>
      </c>
      <c r="H71" t="s">
        <v>61</v>
      </c>
    </row>
    <row r="72" spans="2:8" x14ac:dyDescent="0.25">
      <c r="B72" s="21">
        <v>44645</v>
      </c>
      <c r="C72">
        <v>2022</v>
      </c>
      <c r="D72">
        <v>3</v>
      </c>
      <c r="E72" t="str">
        <f t="shared" si="6"/>
        <v>03</v>
      </c>
      <c r="F72">
        <v>25</v>
      </c>
      <c r="G72">
        <f t="shared" si="5"/>
        <v>25</v>
      </c>
      <c r="H72" t="s">
        <v>61</v>
      </c>
    </row>
    <row r="73" spans="2:8" x14ac:dyDescent="0.25">
      <c r="B73" s="21">
        <v>44645</v>
      </c>
      <c r="C73">
        <v>2022</v>
      </c>
      <c r="D73">
        <v>3</v>
      </c>
      <c r="E73" t="str">
        <f t="shared" si="6"/>
        <v>03</v>
      </c>
      <c r="F73">
        <v>25</v>
      </c>
      <c r="G73">
        <f t="shared" si="5"/>
        <v>25</v>
      </c>
      <c r="H73" t="s">
        <v>61</v>
      </c>
    </row>
    <row r="74" spans="2:8" x14ac:dyDescent="0.25">
      <c r="B74" s="21">
        <v>44645</v>
      </c>
      <c r="C74">
        <v>2022</v>
      </c>
      <c r="D74">
        <v>3</v>
      </c>
      <c r="E74" t="str">
        <f t="shared" si="6"/>
        <v>03</v>
      </c>
      <c r="F74">
        <v>25</v>
      </c>
      <c r="G74">
        <f t="shared" si="5"/>
        <v>25</v>
      </c>
      <c r="H74" t="s">
        <v>61</v>
      </c>
    </row>
    <row r="75" spans="2:8" x14ac:dyDescent="0.25">
      <c r="B75" s="21">
        <v>44645</v>
      </c>
      <c r="C75">
        <v>2022</v>
      </c>
      <c r="D75">
        <v>3</v>
      </c>
      <c r="E75" t="str">
        <f t="shared" si="6"/>
        <v>03</v>
      </c>
      <c r="F75">
        <v>25</v>
      </c>
      <c r="G75">
        <f t="shared" si="5"/>
        <v>25</v>
      </c>
      <c r="H75" t="s">
        <v>61</v>
      </c>
    </row>
    <row r="76" spans="2:8" x14ac:dyDescent="0.25">
      <c r="B76" s="21">
        <v>44648</v>
      </c>
      <c r="C76">
        <v>2022</v>
      </c>
      <c r="D76">
        <v>3</v>
      </c>
      <c r="E76" t="str">
        <f t="shared" si="6"/>
        <v>03</v>
      </c>
      <c r="F76">
        <v>28</v>
      </c>
      <c r="G76">
        <f t="shared" si="5"/>
        <v>28</v>
      </c>
      <c r="H76" t="s">
        <v>62</v>
      </c>
    </row>
    <row r="77" spans="2:8" x14ac:dyDescent="0.25">
      <c r="B77" s="21">
        <v>44648</v>
      </c>
      <c r="C77">
        <v>2022</v>
      </c>
      <c r="D77">
        <v>3</v>
      </c>
      <c r="E77" t="str">
        <f t="shared" si="6"/>
        <v>03</v>
      </c>
      <c r="F77">
        <v>28</v>
      </c>
      <c r="G77">
        <f t="shared" si="5"/>
        <v>28</v>
      </c>
      <c r="H77" t="s">
        <v>62</v>
      </c>
    </row>
    <row r="78" spans="2:8" x14ac:dyDescent="0.25">
      <c r="B78" s="21">
        <v>44648</v>
      </c>
      <c r="C78">
        <v>2022</v>
      </c>
      <c r="D78">
        <v>3</v>
      </c>
      <c r="E78" t="str">
        <f t="shared" si="6"/>
        <v>03</v>
      </c>
      <c r="F78">
        <v>28</v>
      </c>
      <c r="G78">
        <f t="shared" si="5"/>
        <v>28</v>
      </c>
      <c r="H78" t="s">
        <v>62</v>
      </c>
    </row>
    <row r="79" spans="2:8" x14ac:dyDescent="0.25">
      <c r="B79" s="21">
        <v>44648</v>
      </c>
      <c r="C79">
        <v>2022</v>
      </c>
      <c r="D79">
        <v>3</v>
      </c>
      <c r="E79" t="str">
        <f t="shared" si="6"/>
        <v>03</v>
      </c>
      <c r="F79">
        <v>28</v>
      </c>
      <c r="G79">
        <f t="shared" si="5"/>
        <v>28</v>
      </c>
      <c r="H79" t="s">
        <v>62</v>
      </c>
    </row>
    <row r="80" spans="2:8" x14ac:dyDescent="0.25">
      <c r="B80" s="21">
        <v>44649</v>
      </c>
      <c r="C80">
        <v>2022</v>
      </c>
      <c r="D80">
        <v>3</v>
      </c>
      <c r="E80" t="str">
        <f t="shared" si="6"/>
        <v>03</v>
      </c>
      <c r="F80">
        <v>29</v>
      </c>
      <c r="G80">
        <f t="shared" si="5"/>
        <v>29</v>
      </c>
      <c r="H80" t="s">
        <v>63</v>
      </c>
    </row>
    <row r="81" spans="2:8" x14ac:dyDescent="0.25">
      <c r="B81" s="21">
        <v>44649</v>
      </c>
      <c r="C81">
        <v>2022</v>
      </c>
      <c r="D81">
        <v>3</v>
      </c>
      <c r="E81" t="str">
        <f t="shared" si="6"/>
        <v>03</v>
      </c>
      <c r="F81">
        <v>29</v>
      </c>
      <c r="G81">
        <f t="shared" si="5"/>
        <v>29</v>
      </c>
      <c r="H81" t="s">
        <v>63</v>
      </c>
    </row>
    <row r="82" spans="2:8" x14ac:dyDescent="0.25">
      <c r="B82" s="21">
        <v>44649</v>
      </c>
      <c r="C82">
        <v>2022</v>
      </c>
      <c r="D82">
        <v>3</v>
      </c>
      <c r="E82" t="str">
        <f t="shared" si="6"/>
        <v>03</v>
      </c>
      <c r="F82">
        <v>29</v>
      </c>
      <c r="G82">
        <f t="shared" si="5"/>
        <v>29</v>
      </c>
      <c r="H82" t="s">
        <v>63</v>
      </c>
    </row>
    <row r="83" spans="2:8" x14ac:dyDescent="0.25">
      <c r="B83" s="21">
        <v>44649</v>
      </c>
      <c r="C83">
        <v>2022</v>
      </c>
      <c r="D83">
        <v>3</v>
      </c>
      <c r="E83" t="str">
        <f t="shared" si="6"/>
        <v>03</v>
      </c>
      <c r="F83">
        <v>29</v>
      </c>
      <c r="G83">
        <f t="shared" si="5"/>
        <v>29</v>
      </c>
      <c r="H83" t="s">
        <v>63</v>
      </c>
    </row>
    <row r="84" spans="2:8" x14ac:dyDescent="0.25">
      <c r="B84" s="21">
        <v>44649</v>
      </c>
      <c r="C84">
        <v>2022</v>
      </c>
      <c r="D84">
        <v>3</v>
      </c>
      <c r="E84" t="str">
        <f t="shared" si="6"/>
        <v>03</v>
      </c>
      <c r="F84">
        <v>29</v>
      </c>
      <c r="G84">
        <f t="shared" si="5"/>
        <v>29</v>
      </c>
      <c r="H84" t="s">
        <v>63</v>
      </c>
    </row>
    <row r="85" spans="2:8" x14ac:dyDescent="0.25">
      <c r="B85" s="21">
        <v>44649</v>
      </c>
      <c r="C85">
        <v>2022</v>
      </c>
      <c r="D85">
        <v>3</v>
      </c>
      <c r="E85" t="str">
        <f t="shared" si="6"/>
        <v>03</v>
      </c>
      <c r="F85">
        <v>29</v>
      </c>
      <c r="G85">
        <f t="shared" si="5"/>
        <v>29</v>
      </c>
      <c r="H85" t="s">
        <v>63</v>
      </c>
    </row>
    <row r="86" spans="2:8" x14ac:dyDescent="0.25">
      <c r="B86" s="21">
        <v>44649</v>
      </c>
      <c r="C86">
        <v>2022</v>
      </c>
      <c r="D86">
        <v>3</v>
      </c>
      <c r="E86" t="str">
        <f t="shared" si="6"/>
        <v>03</v>
      </c>
      <c r="F86">
        <v>29</v>
      </c>
      <c r="G86">
        <f t="shared" si="5"/>
        <v>29</v>
      </c>
      <c r="H86" t="s">
        <v>63</v>
      </c>
    </row>
    <row r="87" spans="2:8" x14ac:dyDescent="0.25">
      <c r="B87" s="21">
        <v>44649</v>
      </c>
      <c r="C87">
        <v>2022</v>
      </c>
      <c r="D87">
        <v>3</v>
      </c>
      <c r="E87" t="str">
        <f t="shared" si="6"/>
        <v>03</v>
      </c>
      <c r="F87">
        <v>29</v>
      </c>
      <c r="G87">
        <f t="shared" si="5"/>
        <v>29</v>
      </c>
      <c r="H87" t="s">
        <v>63</v>
      </c>
    </row>
    <row r="88" spans="2:8" x14ac:dyDescent="0.25">
      <c r="B88" s="21">
        <v>44649</v>
      </c>
      <c r="C88">
        <v>2022</v>
      </c>
      <c r="D88">
        <v>3</v>
      </c>
      <c r="E88" t="str">
        <f t="shared" si="6"/>
        <v>03</v>
      </c>
      <c r="F88">
        <v>29</v>
      </c>
      <c r="G88">
        <f t="shared" si="5"/>
        <v>29</v>
      </c>
      <c r="H88" t="s">
        <v>63</v>
      </c>
    </row>
    <row r="89" spans="2:8" x14ac:dyDescent="0.25">
      <c r="B89" s="21">
        <v>44649</v>
      </c>
      <c r="C89">
        <v>2022</v>
      </c>
      <c r="D89">
        <v>3</v>
      </c>
      <c r="E89" t="str">
        <f t="shared" si="6"/>
        <v>03</v>
      </c>
      <c r="F89">
        <v>29</v>
      </c>
      <c r="G89">
        <f t="shared" si="5"/>
        <v>29</v>
      </c>
      <c r="H89" t="s">
        <v>63</v>
      </c>
    </row>
    <row r="90" spans="2:8" x14ac:dyDescent="0.25">
      <c r="B90" s="21">
        <v>44649</v>
      </c>
      <c r="C90">
        <v>2022</v>
      </c>
      <c r="D90">
        <v>3</v>
      </c>
      <c r="E90" t="str">
        <f t="shared" si="6"/>
        <v>03</v>
      </c>
      <c r="F90">
        <v>29</v>
      </c>
      <c r="G90">
        <f t="shared" si="5"/>
        <v>29</v>
      </c>
      <c r="H90" t="s">
        <v>63</v>
      </c>
    </row>
    <row r="91" spans="2:8" x14ac:dyDescent="0.25">
      <c r="B91" s="21">
        <v>44649</v>
      </c>
      <c r="C91">
        <v>2022</v>
      </c>
      <c r="D91">
        <v>3</v>
      </c>
      <c r="E91" t="str">
        <f t="shared" si="6"/>
        <v>03</v>
      </c>
      <c r="F91">
        <v>29</v>
      </c>
      <c r="G91">
        <f t="shared" si="5"/>
        <v>29</v>
      </c>
      <c r="H91" t="s">
        <v>63</v>
      </c>
    </row>
    <row r="92" spans="2:8" x14ac:dyDescent="0.25">
      <c r="B92" s="21">
        <v>44649</v>
      </c>
      <c r="C92">
        <v>2022</v>
      </c>
      <c r="D92">
        <v>3</v>
      </c>
      <c r="E92" t="str">
        <f t="shared" si="6"/>
        <v>03</v>
      </c>
      <c r="F92">
        <v>29</v>
      </c>
      <c r="G92">
        <f t="shared" si="5"/>
        <v>29</v>
      </c>
      <c r="H92" t="s">
        <v>63</v>
      </c>
    </row>
    <row r="93" spans="2:8" x14ac:dyDescent="0.25">
      <c r="B93" s="21">
        <v>44649</v>
      </c>
      <c r="C93">
        <v>2022</v>
      </c>
      <c r="D93">
        <v>3</v>
      </c>
      <c r="E93" t="str">
        <f t="shared" si="6"/>
        <v>03</v>
      </c>
      <c r="F93">
        <v>29</v>
      </c>
      <c r="G93">
        <f t="shared" si="5"/>
        <v>29</v>
      </c>
      <c r="H93" t="s">
        <v>63</v>
      </c>
    </row>
    <row r="94" spans="2:8" x14ac:dyDescent="0.25">
      <c r="B94" s="21">
        <v>44649</v>
      </c>
      <c r="C94">
        <v>2022</v>
      </c>
      <c r="D94">
        <v>3</v>
      </c>
      <c r="E94" t="str">
        <f t="shared" si="6"/>
        <v>03</v>
      </c>
      <c r="F94">
        <v>29</v>
      </c>
      <c r="G94">
        <f t="shared" si="5"/>
        <v>29</v>
      </c>
      <c r="H94" t="s">
        <v>63</v>
      </c>
    </row>
    <row r="95" spans="2:8" x14ac:dyDescent="0.25">
      <c r="B95" s="21">
        <v>44649</v>
      </c>
      <c r="C95">
        <v>2022</v>
      </c>
      <c r="D95">
        <v>3</v>
      </c>
      <c r="E95" t="str">
        <f t="shared" si="6"/>
        <v>03</v>
      </c>
      <c r="F95">
        <v>29</v>
      </c>
      <c r="G95">
        <f t="shared" si="5"/>
        <v>29</v>
      </c>
      <c r="H95" t="s">
        <v>63</v>
      </c>
    </row>
    <row r="96" spans="2:8" x14ac:dyDescent="0.25">
      <c r="B96" s="21">
        <v>44649</v>
      </c>
      <c r="C96">
        <v>2022</v>
      </c>
      <c r="D96">
        <v>3</v>
      </c>
      <c r="E96" t="str">
        <f t="shared" si="6"/>
        <v>03</v>
      </c>
      <c r="F96">
        <v>29</v>
      </c>
      <c r="G96">
        <f t="shared" si="5"/>
        <v>29</v>
      </c>
      <c r="H96" t="s">
        <v>63</v>
      </c>
    </row>
    <row r="97" spans="2:8" x14ac:dyDescent="0.25">
      <c r="B97" s="21">
        <v>44649</v>
      </c>
      <c r="C97">
        <v>2022</v>
      </c>
      <c r="D97">
        <v>3</v>
      </c>
      <c r="E97" t="str">
        <f t="shared" si="6"/>
        <v>03</v>
      </c>
      <c r="F97">
        <v>29</v>
      </c>
      <c r="G97">
        <f t="shared" si="5"/>
        <v>29</v>
      </c>
      <c r="H97" t="s">
        <v>63</v>
      </c>
    </row>
    <row r="98" spans="2:8" x14ac:dyDescent="0.25">
      <c r="B98" s="21">
        <v>44650</v>
      </c>
      <c r="C98">
        <v>2022</v>
      </c>
      <c r="D98">
        <v>3</v>
      </c>
      <c r="E98" t="str">
        <f t="shared" si="6"/>
        <v>03</v>
      </c>
      <c r="F98">
        <v>30</v>
      </c>
      <c r="G98">
        <f t="shared" si="5"/>
        <v>30</v>
      </c>
      <c r="H98" t="s">
        <v>64</v>
      </c>
    </row>
    <row r="99" spans="2:8" x14ac:dyDescent="0.25">
      <c r="B99" s="21">
        <v>44650</v>
      </c>
      <c r="C99">
        <v>2022</v>
      </c>
      <c r="D99">
        <v>3</v>
      </c>
      <c r="E99" t="str">
        <f t="shared" si="6"/>
        <v>03</v>
      </c>
      <c r="F99">
        <v>30</v>
      </c>
      <c r="G99">
        <f t="shared" si="5"/>
        <v>30</v>
      </c>
      <c r="H99" t="s">
        <v>64</v>
      </c>
    </row>
    <row r="100" spans="2:8" x14ac:dyDescent="0.25">
      <c r="B100" s="21">
        <v>44649</v>
      </c>
      <c r="C100">
        <v>2022</v>
      </c>
      <c r="D100">
        <v>3</v>
      </c>
      <c r="E100" t="str">
        <f t="shared" si="6"/>
        <v>03</v>
      </c>
      <c r="F100">
        <v>29</v>
      </c>
      <c r="G100">
        <f t="shared" si="5"/>
        <v>29</v>
      </c>
      <c r="H100" t="s">
        <v>63</v>
      </c>
    </row>
    <row r="101" spans="2:8" x14ac:dyDescent="0.25">
      <c r="B101" s="21">
        <v>44650</v>
      </c>
      <c r="C101">
        <v>2022</v>
      </c>
      <c r="D101">
        <v>3</v>
      </c>
      <c r="E101" t="str">
        <f t="shared" si="6"/>
        <v>03</v>
      </c>
      <c r="F101">
        <v>30</v>
      </c>
      <c r="G101">
        <f t="shared" si="5"/>
        <v>30</v>
      </c>
      <c r="H101" t="s">
        <v>64</v>
      </c>
    </row>
    <row r="102" spans="2:8" x14ac:dyDescent="0.25">
      <c r="B102" s="21">
        <v>44650</v>
      </c>
      <c r="C102">
        <v>2022</v>
      </c>
      <c r="D102">
        <v>3</v>
      </c>
      <c r="E102" t="str">
        <f t="shared" si="6"/>
        <v>03</v>
      </c>
      <c r="F102">
        <v>30</v>
      </c>
      <c r="G102">
        <f t="shared" si="5"/>
        <v>30</v>
      </c>
      <c r="H102" t="s">
        <v>64</v>
      </c>
    </row>
    <row r="103" spans="2:8" x14ac:dyDescent="0.25">
      <c r="B103" s="21">
        <v>44650</v>
      </c>
      <c r="C103">
        <v>2022</v>
      </c>
      <c r="D103">
        <v>3</v>
      </c>
      <c r="E103" t="str">
        <f t="shared" si="6"/>
        <v>03</v>
      </c>
      <c r="F103">
        <v>30</v>
      </c>
      <c r="G103">
        <f t="shared" ref="G103:G113" si="7">F103</f>
        <v>30</v>
      </c>
      <c r="H103" t="s">
        <v>64</v>
      </c>
    </row>
    <row r="104" spans="2:8" x14ac:dyDescent="0.25">
      <c r="B104" s="21">
        <v>44650</v>
      </c>
      <c r="C104">
        <v>2022</v>
      </c>
      <c r="D104">
        <v>3</v>
      </c>
      <c r="E104" t="str">
        <f t="shared" si="6"/>
        <v>03</v>
      </c>
      <c r="F104">
        <v>30</v>
      </c>
      <c r="G104">
        <f t="shared" si="7"/>
        <v>30</v>
      </c>
      <c r="H104" t="s">
        <v>64</v>
      </c>
    </row>
    <row r="105" spans="2:8" x14ac:dyDescent="0.25">
      <c r="B105" s="21">
        <v>44650</v>
      </c>
      <c r="C105">
        <v>2022</v>
      </c>
      <c r="D105">
        <v>3</v>
      </c>
      <c r="E105" t="str">
        <f t="shared" si="6"/>
        <v>03</v>
      </c>
      <c r="F105">
        <v>30</v>
      </c>
      <c r="G105">
        <f t="shared" si="7"/>
        <v>30</v>
      </c>
      <c r="H105" t="s">
        <v>64</v>
      </c>
    </row>
    <row r="106" spans="2:8" x14ac:dyDescent="0.25">
      <c r="B106" s="21">
        <v>44650</v>
      </c>
      <c r="C106">
        <v>2022</v>
      </c>
      <c r="D106">
        <v>3</v>
      </c>
      <c r="E106" t="str">
        <f t="shared" si="6"/>
        <v>03</v>
      </c>
      <c r="F106">
        <v>30</v>
      </c>
      <c r="G106">
        <f t="shared" si="7"/>
        <v>30</v>
      </c>
      <c r="H106" t="s">
        <v>64</v>
      </c>
    </row>
    <row r="107" spans="2:8" x14ac:dyDescent="0.25">
      <c r="B107" s="21">
        <v>44651</v>
      </c>
      <c r="C107">
        <v>2022</v>
      </c>
      <c r="D107">
        <v>3</v>
      </c>
      <c r="E107" t="str">
        <f t="shared" si="6"/>
        <v>03</v>
      </c>
      <c r="F107">
        <v>31</v>
      </c>
      <c r="G107">
        <f t="shared" si="7"/>
        <v>31</v>
      </c>
      <c r="H107" t="s">
        <v>65</v>
      </c>
    </row>
    <row r="108" spans="2:8" x14ac:dyDescent="0.25">
      <c r="B108" s="21">
        <v>44651</v>
      </c>
      <c r="C108">
        <v>2022</v>
      </c>
      <c r="D108">
        <v>3</v>
      </c>
      <c r="E108" t="str">
        <f t="shared" si="6"/>
        <v>03</v>
      </c>
      <c r="F108">
        <v>31</v>
      </c>
      <c r="G108">
        <f t="shared" si="7"/>
        <v>31</v>
      </c>
      <c r="H108" t="s">
        <v>65</v>
      </c>
    </row>
    <row r="109" spans="2:8" x14ac:dyDescent="0.25">
      <c r="B109" s="21">
        <v>44651</v>
      </c>
      <c r="C109">
        <v>2022</v>
      </c>
      <c r="D109">
        <v>3</v>
      </c>
      <c r="E109" t="str">
        <f t="shared" si="6"/>
        <v>03</v>
      </c>
      <c r="F109">
        <v>31</v>
      </c>
      <c r="G109">
        <f t="shared" si="7"/>
        <v>31</v>
      </c>
      <c r="H109" t="s">
        <v>65</v>
      </c>
    </row>
    <row r="110" spans="2:8" x14ac:dyDescent="0.25">
      <c r="B110" s="21">
        <v>44651</v>
      </c>
      <c r="C110">
        <v>2022</v>
      </c>
      <c r="D110">
        <v>3</v>
      </c>
      <c r="E110" t="str">
        <f t="shared" si="6"/>
        <v>03</v>
      </c>
      <c r="F110">
        <v>31</v>
      </c>
      <c r="G110">
        <f t="shared" si="7"/>
        <v>31</v>
      </c>
      <c r="H110" t="s">
        <v>65</v>
      </c>
    </row>
    <row r="111" spans="2:8" x14ac:dyDescent="0.25">
      <c r="B111" s="21">
        <v>44651</v>
      </c>
      <c r="C111">
        <v>2022</v>
      </c>
      <c r="D111">
        <v>3</v>
      </c>
      <c r="E111" t="str">
        <f t="shared" si="6"/>
        <v>03</v>
      </c>
      <c r="F111">
        <v>31</v>
      </c>
      <c r="G111">
        <f t="shared" si="7"/>
        <v>31</v>
      </c>
      <c r="H111" t="s">
        <v>65</v>
      </c>
    </row>
    <row r="112" spans="2:8" x14ac:dyDescent="0.25">
      <c r="B112" s="21">
        <v>44651</v>
      </c>
      <c r="C112">
        <v>2022</v>
      </c>
      <c r="D112">
        <v>3</v>
      </c>
      <c r="E112" t="str">
        <f t="shared" si="6"/>
        <v>03</v>
      </c>
      <c r="F112">
        <v>31</v>
      </c>
      <c r="G112">
        <f t="shared" si="7"/>
        <v>31</v>
      </c>
      <c r="H112" t="s">
        <v>65</v>
      </c>
    </row>
    <row r="113" spans="2:8" x14ac:dyDescent="0.25">
      <c r="B113" s="21">
        <v>44651</v>
      </c>
      <c r="C113">
        <v>2022</v>
      </c>
      <c r="D113">
        <v>3</v>
      </c>
      <c r="E113" t="str">
        <f t="shared" si="6"/>
        <v>03</v>
      </c>
      <c r="F113">
        <v>31</v>
      </c>
      <c r="G113">
        <f t="shared" si="7"/>
        <v>31</v>
      </c>
      <c r="H113" t="s">
        <v>65</v>
      </c>
    </row>
    <row r="114" spans="2:8" x14ac:dyDescent="0.25">
      <c r="B114" s="21">
        <v>44655</v>
      </c>
      <c r="C114">
        <v>2022</v>
      </c>
      <c r="D114">
        <v>4</v>
      </c>
      <c r="E114" t="str">
        <f t="shared" si="6"/>
        <v>04</v>
      </c>
      <c r="F114">
        <v>4</v>
      </c>
      <c r="G114" t="str">
        <f t="shared" ref="G114:G122" si="8">CONCATENATE(0,F114)</f>
        <v>04</v>
      </c>
      <c r="H114" t="s">
        <v>66</v>
      </c>
    </row>
    <row r="115" spans="2:8" x14ac:dyDescent="0.25">
      <c r="B115" s="21">
        <v>44655</v>
      </c>
      <c r="C115">
        <v>2022</v>
      </c>
      <c r="D115">
        <v>4</v>
      </c>
      <c r="E115" t="str">
        <f t="shared" si="6"/>
        <v>04</v>
      </c>
      <c r="F115">
        <v>4</v>
      </c>
      <c r="G115" t="str">
        <f t="shared" si="8"/>
        <v>04</v>
      </c>
      <c r="H115" t="s">
        <v>66</v>
      </c>
    </row>
    <row r="116" spans="2:8" x14ac:dyDescent="0.25">
      <c r="B116" s="21">
        <v>44655</v>
      </c>
      <c r="C116">
        <v>2022</v>
      </c>
      <c r="D116">
        <v>4</v>
      </c>
      <c r="E116" t="str">
        <f t="shared" si="6"/>
        <v>04</v>
      </c>
      <c r="F116">
        <v>4</v>
      </c>
      <c r="G116" t="str">
        <f t="shared" si="8"/>
        <v>04</v>
      </c>
      <c r="H116" t="s">
        <v>66</v>
      </c>
    </row>
    <row r="117" spans="2:8" x14ac:dyDescent="0.25">
      <c r="B117" s="21">
        <v>44655</v>
      </c>
      <c r="C117">
        <v>2022</v>
      </c>
      <c r="D117">
        <v>4</v>
      </c>
      <c r="E117" t="str">
        <f t="shared" si="6"/>
        <v>04</v>
      </c>
      <c r="F117">
        <v>4</v>
      </c>
      <c r="G117" t="str">
        <f t="shared" si="8"/>
        <v>04</v>
      </c>
      <c r="H117" t="s">
        <v>66</v>
      </c>
    </row>
    <row r="118" spans="2:8" x14ac:dyDescent="0.25">
      <c r="B118" s="21">
        <v>44655</v>
      </c>
      <c r="C118">
        <v>2022</v>
      </c>
      <c r="D118">
        <v>4</v>
      </c>
      <c r="E118" t="str">
        <f t="shared" si="6"/>
        <v>04</v>
      </c>
      <c r="F118">
        <v>4</v>
      </c>
      <c r="G118" t="str">
        <f t="shared" si="8"/>
        <v>04</v>
      </c>
      <c r="H118" t="s">
        <v>66</v>
      </c>
    </row>
    <row r="119" spans="2:8" x14ac:dyDescent="0.25">
      <c r="B119" s="21">
        <v>44656</v>
      </c>
      <c r="C119">
        <v>2022</v>
      </c>
      <c r="D119">
        <v>4</v>
      </c>
      <c r="E119" t="str">
        <f t="shared" si="6"/>
        <v>04</v>
      </c>
      <c r="F119">
        <v>5</v>
      </c>
      <c r="G119" t="str">
        <f t="shared" si="8"/>
        <v>05</v>
      </c>
      <c r="H119" t="s">
        <v>67</v>
      </c>
    </row>
    <row r="120" spans="2:8" x14ac:dyDescent="0.25">
      <c r="B120" s="21">
        <v>44656</v>
      </c>
      <c r="C120">
        <v>2022</v>
      </c>
      <c r="D120">
        <v>4</v>
      </c>
      <c r="E120" t="str">
        <f t="shared" si="6"/>
        <v>04</v>
      </c>
      <c r="F120">
        <v>5</v>
      </c>
      <c r="G120" t="str">
        <f t="shared" si="8"/>
        <v>05</v>
      </c>
      <c r="H120" t="s">
        <v>67</v>
      </c>
    </row>
    <row r="121" spans="2:8" x14ac:dyDescent="0.25">
      <c r="B121" s="21">
        <v>44656</v>
      </c>
      <c r="C121">
        <v>2022</v>
      </c>
      <c r="D121">
        <v>4</v>
      </c>
      <c r="E121" t="str">
        <f t="shared" si="6"/>
        <v>04</v>
      </c>
      <c r="F121">
        <v>5</v>
      </c>
      <c r="G121" t="str">
        <f t="shared" si="8"/>
        <v>05</v>
      </c>
      <c r="H121" t="s">
        <v>67</v>
      </c>
    </row>
    <row r="122" spans="2:8" x14ac:dyDescent="0.25">
      <c r="B122" s="21">
        <v>44657</v>
      </c>
      <c r="C122">
        <v>2022</v>
      </c>
      <c r="D122">
        <v>4</v>
      </c>
      <c r="E122" t="str">
        <f t="shared" si="6"/>
        <v>04</v>
      </c>
      <c r="F122">
        <v>6</v>
      </c>
      <c r="G122" t="str">
        <f t="shared" si="8"/>
        <v>06</v>
      </c>
      <c r="H122" t="s">
        <v>68</v>
      </c>
    </row>
  </sheetData>
  <protectedRanges>
    <protectedRange sqref="B1" name="Rango2_3"/>
    <protectedRange sqref="B2:B122" name="Rango2_1_2"/>
  </protectedRanges>
  <autoFilter ref="B1:G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2"/>
  <sheetViews>
    <sheetView topLeftCell="A103" workbookViewId="0">
      <selection activeCell="H2" sqref="H2:H122"/>
    </sheetView>
  </sheetViews>
  <sheetFormatPr baseColWidth="10" defaultRowHeight="15" x14ac:dyDescent="0.25"/>
  <cols>
    <col min="8" max="8" width="18.5703125" customWidth="1"/>
  </cols>
  <sheetData>
    <row r="1" spans="2:8" ht="30" x14ac:dyDescent="0.25">
      <c r="B1" s="8" t="s">
        <v>21</v>
      </c>
      <c r="D1" t="s">
        <v>69</v>
      </c>
      <c r="F1" t="s">
        <v>70</v>
      </c>
    </row>
    <row r="2" spans="2:8" x14ac:dyDescent="0.25">
      <c r="B2" s="17">
        <v>44574</v>
      </c>
      <c r="C2">
        <f>YEAR(B2)</f>
        <v>2022</v>
      </c>
      <c r="D2">
        <f>MONTH(B2)</f>
        <v>1</v>
      </c>
      <c r="E2" t="str">
        <f>CONCATENATE(0,D2)</f>
        <v>01</v>
      </c>
      <c r="F2">
        <f>DAY(B2)</f>
        <v>13</v>
      </c>
      <c r="G2">
        <f>F2</f>
        <v>13</v>
      </c>
      <c r="H2" t="str">
        <f>CONCATENATE(C2,E2,G2)</f>
        <v>20220113</v>
      </c>
    </row>
    <row r="3" spans="2:8" x14ac:dyDescent="0.25">
      <c r="B3" s="20">
        <v>44643</v>
      </c>
      <c r="C3">
        <f t="shared" ref="C3:C66" si="0">YEAR(B3)</f>
        <v>2022</v>
      </c>
      <c r="D3">
        <f t="shared" ref="D3:D66" si="1">MONTH(B3)</f>
        <v>3</v>
      </c>
      <c r="E3" t="str">
        <f t="shared" ref="E3:E66" si="2">CONCATENATE(0,D3)</f>
        <v>03</v>
      </c>
      <c r="F3">
        <f t="shared" ref="F3:F66" si="3">DAY(B3)</f>
        <v>23</v>
      </c>
      <c r="G3">
        <f t="shared" ref="G3:G6" si="4">F3</f>
        <v>23</v>
      </c>
      <c r="H3" t="str">
        <f t="shared" ref="H3:H66" si="5">CONCATENATE(C3,E3,G3)</f>
        <v>20220323</v>
      </c>
    </row>
    <row r="4" spans="2:8" x14ac:dyDescent="0.25">
      <c r="B4" s="20">
        <v>44631</v>
      </c>
      <c r="C4">
        <f t="shared" si="0"/>
        <v>2022</v>
      </c>
      <c r="D4">
        <f t="shared" si="1"/>
        <v>3</v>
      </c>
      <c r="E4" t="str">
        <f t="shared" si="2"/>
        <v>03</v>
      </c>
      <c r="F4">
        <f t="shared" si="3"/>
        <v>11</v>
      </c>
      <c r="G4">
        <f t="shared" si="4"/>
        <v>11</v>
      </c>
      <c r="H4" t="str">
        <f t="shared" si="5"/>
        <v>20220311</v>
      </c>
    </row>
    <row r="5" spans="2:8" x14ac:dyDescent="0.25">
      <c r="B5" s="20">
        <v>44634</v>
      </c>
      <c r="C5">
        <f t="shared" si="0"/>
        <v>2022</v>
      </c>
      <c r="D5">
        <f t="shared" si="1"/>
        <v>3</v>
      </c>
      <c r="E5" t="str">
        <f t="shared" si="2"/>
        <v>03</v>
      </c>
      <c r="F5">
        <f t="shared" si="3"/>
        <v>14</v>
      </c>
      <c r="G5">
        <f t="shared" si="4"/>
        <v>14</v>
      </c>
      <c r="H5" t="str">
        <f t="shared" si="5"/>
        <v>20220314</v>
      </c>
    </row>
    <row r="6" spans="2:8" x14ac:dyDescent="0.25">
      <c r="B6" s="20">
        <v>44637</v>
      </c>
      <c r="C6">
        <f t="shared" si="0"/>
        <v>2022</v>
      </c>
      <c r="D6">
        <f t="shared" si="1"/>
        <v>3</v>
      </c>
      <c r="E6" t="str">
        <f t="shared" si="2"/>
        <v>03</v>
      </c>
      <c r="F6">
        <f t="shared" si="3"/>
        <v>17</v>
      </c>
      <c r="G6">
        <f t="shared" si="4"/>
        <v>17</v>
      </c>
      <c r="H6" t="str">
        <f t="shared" si="5"/>
        <v>20220317</v>
      </c>
    </row>
    <row r="7" spans="2:8" x14ac:dyDescent="0.25">
      <c r="B7" s="20">
        <v>44628</v>
      </c>
      <c r="C7">
        <f t="shared" si="0"/>
        <v>2022</v>
      </c>
      <c r="D7">
        <f t="shared" si="1"/>
        <v>3</v>
      </c>
      <c r="E7" t="str">
        <f t="shared" si="2"/>
        <v>03</v>
      </c>
      <c r="F7">
        <f t="shared" si="3"/>
        <v>8</v>
      </c>
      <c r="G7" t="str">
        <f>CONCATENATE(0,F7)</f>
        <v>08</v>
      </c>
      <c r="H7" t="str">
        <f t="shared" si="5"/>
        <v>20220308</v>
      </c>
    </row>
    <row r="8" spans="2:8" x14ac:dyDescent="0.25">
      <c r="B8" s="20">
        <v>44642</v>
      </c>
      <c r="C8">
        <f t="shared" si="0"/>
        <v>2022</v>
      </c>
      <c r="D8">
        <f t="shared" si="1"/>
        <v>3</v>
      </c>
      <c r="E8" t="str">
        <f t="shared" si="2"/>
        <v>03</v>
      </c>
      <c r="F8">
        <f t="shared" si="3"/>
        <v>22</v>
      </c>
      <c r="G8">
        <f t="shared" ref="G8:G55" si="6">F8</f>
        <v>22</v>
      </c>
      <c r="H8" t="str">
        <f t="shared" si="5"/>
        <v>20220322</v>
      </c>
    </row>
    <row r="9" spans="2:8" x14ac:dyDescent="0.25">
      <c r="B9" s="20">
        <v>44634</v>
      </c>
      <c r="C9">
        <f t="shared" si="0"/>
        <v>2022</v>
      </c>
      <c r="D9">
        <f t="shared" si="1"/>
        <v>3</v>
      </c>
      <c r="E9" t="str">
        <f t="shared" si="2"/>
        <v>03</v>
      </c>
      <c r="F9">
        <f t="shared" si="3"/>
        <v>14</v>
      </c>
      <c r="G9">
        <f t="shared" si="6"/>
        <v>14</v>
      </c>
      <c r="H9" t="str">
        <f t="shared" si="5"/>
        <v>20220314</v>
      </c>
    </row>
    <row r="10" spans="2:8" x14ac:dyDescent="0.25">
      <c r="B10" s="20">
        <v>44637</v>
      </c>
      <c r="C10">
        <f t="shared" si="0"/>
        <v>2022</v>
      </c>
      <c r="D10">
        <f t="shared" si="1"/>
        <v>3</v>
      </c>
      <c r="E10" t="str">
        <f t="shared" si="2"/>
        <v>03</v>
      </c>
      <c r="F10">
        <f t="shared" si="3"/>
        <v>17</v>
      </c>
      <c r="G10">
        <f t="shared" si="6"/>
        <v>17</v>
      </c>
      <c r="H10" t="str">
        <f t="shared" si="5"/>
        <v>20220317</v>
      </c>
    </row>
    <row r="11" spans="2:8" x14ac:dyDescent="0.25">
      <c r="B11" s="20">
        <v>44634</v>
      </c>
      <c r="C11">
        <f t="shared" si="0"/>
        <v>2022</v>
      </c>
      <c r="D11">
        <f t="shared" si="1"/>
        <v>3</v>
      </c>
      <c r="E11" t="str">
        <f t="shared" si="2"/>
        <v>03</v>
      </c>
      <c r="F11">
        <f t="shared" si="3"/>
        <v>14</v>
      </c>
      <c r="G11">
        <f t="shared" si="6"/>
        <v>14</v>
      </c>
      <c r="H11" t="str">
        <f t="shared" si="5"/>
        <v>20220314</v>
      </c>
    </row>
    <row r="12" spans="2:8" x14ac:dyDescent="0.25">
      <c r="B12" s="20">
        <v>44643</v>
      </c>
      <c r="C12">
        <f t="shared" si="0"/>
        <v>2022</v>
      </c>
      <c r="D12">
        <f t="shared" si="1"/>
        <v>3</v>
      </c>
      <c r="E12" t="str">
        <f t="shared" si="2"/>
        <v>03</v>
      </c>
      <c r="F12">
        <f t="shared" si="3"/>
        <v>23</v>
      </c>
      <c r="G12">
        <f t="shared" si="6"/>
        <v>23</v>
      </c>
      <c r="H12" t="str">
        <f t="shared" si="5"/>
        <v>20220323</v>
      </c>
    </row>
    <row r="13" spans="2:8" x14ac:dyDescent="0.25">
      <c r="B13" s="20">
        <v>44642</v>
      </c>
      <c r="C13">
        <f t="shared" si="0"/>
        <v>2022</v>
      </c>
      <c r="D13">
        <f t="shared" si="1"/>
        <v>3</v>
      </c>
      <c r="E13" t="str">
        <f t="shared" si="2"/>
        <v>03</v>
      </c>
      <c r="F13">
        <f t="shared" si="3"/>
        <v>22</v>
      </c>
      <c r="G13">
        <f t="shared" si="6"/>
        <v>22</v>
      </c>
      <c r="H13" t="str">
        <f t="shared" si="5"/>
        <v>20220322</v>
      </c>
    </row>
    <row r="14" spans="2:8" x14ac:dyDescent="0.25">
      <c r="B14" s="20">
        <v>44631</v>
      </c>
      <c r="C14">
        <f t="shared" si="0"/>
        <v>2022</v>
      </c>
      <c r="D14">
        <f t="shared" si="1"/>
        <v>3</v>
      </c>
      <c r="E14" t="str">
        <f t="shared" si="2"/>
        <v>03</v>
      </c>
      <c r="F14">
        <f t="shared" si="3"/>
        <v>11</v>
      </c>
      <c r="G14">
        <f t="shared" si="6"/>
        <v>11</v>
      </c>
      <c r="H14" t="str">
        <f t="shared" si="5"/>
        <v>20220311</v>
      </c>
    </row>
    <row r="15" spans="2:8" x14ac:dyDescent="0.25">
      <c r="B15" s="20">
        <v>44631</v>
      </c>
      <c r="C15">
        <f t="shared" si="0"/>
        <v>2022</v>
      </c>
      <c r="D15">
        <f t="shared" si="1"/>
        <v>3</v>
      </c>
      <c r="E15" t="str">
        <f t="shared" si="2"/>
        <v>03</v>
      </c>
      <c r="F15">
        <f t="shared" si="3"/>
        <v>11</v>
      </c>
      <c r="G15">
        <f t="shared" si="6"/>
        <v>11</v>
      </c>
      <c r="H15" t="str">
        <f t="shared" si="5"/>
        <v>20220311</v>
      </c>
    </row>
    <row r="16" spans="2:8" x14ac:dyDescent="0.25">
      <c r="B16" s="20">
        <v>44635</v>
      </c>
      <c r="C16">
        <f t="shared" si="0"/>
        <v>2022</v>
      </c>
      <c r="D16">
        <f t="shared" si="1"/>
        <v>3</v>
      </c>
      <c r="E16" t="str">
        <f t="shared" si="2"/>
        <v>03</v>
      </c>
      <c r="F16">
        <f t="shared" si="3"/>
        <v>15</v>
      </c>
      <c r="G16">
        <f t="shared" si="6"/>
        <v>15</v>
      </c>
      <c r="H16" t="str">
        <f t="shared" si="5"/>
        <v>20220315</v>
      </c>
    </row>
    <row r="17" spans="2:8" x14ac:dyDescent="0.25">
      <c r="B17" s="20">
        <v>44637</v>
      </c>
      <c r="C17">
        <f t="shared" si="0"/>
        <v>2022</v>
      </c>
      <c r="D17">
        <f t="shared" si="1"/>
        <v>3</v>
      </c>
      <c r="E17" t="str">
        <f t="shared" si="2"/>
        <v>03</v>
      </c>
      <c r="F17">
        <f t="shared" si="3"/>
        <v>17</v>
      </c>
      <c r="G17">
        <f t="shared" si="6"/>
        <v>17</v>
      </c>
      <c r="H17" t="str">
        <f t="shared" si="5"/>
        <v>20220317</v>
      </c>
    </row>
    <row r="18" spans="2:8" x14ac:dyDescent="0.25">
      <c r="B18" s="20">
        <v>44634</v>
      </c>
      <c r="C18">
        <f t="shared" si="0"/>
        <v>2022</v>
      </c>
      <c r="D18">
        <f t="shared" si="1"/>
        <v>3</v>
      </c>
      <c r="E18" t="str">
        <f t="shared" si="2"/>
        <v>03</v>
      </c>
      <c r="F18">
        <f t="shared" si="3"/>
        <v>14</v>
      </c>
      <c r="G18">
        <f t="shared" si="6"/>
        <v>14</v>
      </c>
      <c r="H18" t="str">
        <f t="shared" si="5"/>
        <v>20220314</v>
      </c>
    </row>
    <row r="19" spans="2:8" x14ac:dyDescent="0.25">
      <c r="B19" s="20">
        <v>44634</v>
      </c>
      <c r="C19">
        <f t="shared" si="0"/>
        <v>2022</v>
      </c>
      <c r="D19">
        <f t="shared" si="1"/>
        <v>3</v>
      </c>
      <c r="E19" t="str">
        <f t="shared" si="2"/>
        <v>03</v>
      </c>
      <c r="F19">
        <f t="shared" si="3"/>
        <v>14</v>
      </c>
      <c r="G19">
        <f t="shared" si="6"/>
        <v>14</v>
      </c>
      <c r="H19" t="str">
        <f t="shared" si="5"/>
        <v>20220314</v>
      </c>
    </row>
    <row r="20" spans="2:8" x14ac:dyDescent="0.25">
      <c r="B20" s="20">
        <v>44637</v>
      </c>
      <c r="C20">
        <f t="shared" si="0"/>
        <v>2022</v>
      </c>
      <c r="D20">
        <f t="shared" si="1"/>
        <v>3</v>
      </c>
      <c r="E20" t="str">
        <f t="shared" si="2"/>
        <v>03</v>
      </c>
      <c r="F20">
        <f t="shared" si="3"/>
        <v>17</v>
      </c>
      <c r="G20">
        <f t="shared" si="6"/>
        <v>17</v>
      </c>
      <c r="H20" t="str">
        <f t="shared" si="5"/>
        <v>20220317</v>
      </c>
    </row>
    <row r="21" spans="2:8" x14ac:dyDescent="0.25">
      <c r="B21" s="20">
        <v>44642</v>
      </c>
      <c r="C21">
        <f t="shared" si="0"/>
        <v>2022</v>
      </c>
      <c r="D21">
        <f t="shared" si="1"/>
        <v>3</v>
      </c>
      <c r="E21" t="str">
        <f t="shared" si="2"/>
        <v>03</v>
      </c>
      <c r="F21">
        <f t="shared" si="3"/>
        <v>22</v>
      </c>
      <c r="G21">
        <f t="shared" si="6"/>
        <v>22</v>
      </c>
      <c r="H21" t="str">
        <f t="shared" si="5"/>
        <v>20220322</v>
      </c>
    </row>
    <row r="22" spans="2:8" x14ac:dyDescent="0.25">
      <c r="B22" s="20">
        <v>44642</v>
      </c>
      <c r="C22">
        <f t="shared" si="0"/>
        <v>2022</v>
      </c>
      <c r="D22">
        <f t="shared" si="1"/>
        <v>3</v>
      </c>
      <c r="E22" t="str">
        <f t="shared" si="2"/>
        <v>03</v>
      </c>
      <c r="F22">
        <f t="shared" si="3"/>
        <v>22</v>
      </c>
      <c r="G22">
        <f t="shared" si="6"/>
        <v>22</v>
      </c>
      <c r="H22" t="str">
        <f t="shared" si="5"/>
        <v>20220322</v>
      </c>
    </row>
    <row r="23" spans="2:8" x14ac:dyDescent="0.25">
      <c r="B23" s="20">
        <v>44634</v>
      </c>
      <c r="C23">
        <f t="shared" si="0"/>
        <v>2022</v>
      </c>
      <c r="D23">
        <f t="shared" si="1"/>
        <v>3</v>
      </c>
      <c r="E23" t="str">
        <f t="shared" si="2"/>
        <v>03</v>
      </c>
      <c r="F23">
        <f t="shared" si="3"/>
        <v>14</v>
      </c>
      <c r="G23">
        <f t="shared" si="6"/>
        <v>14</v>
      </c>
      <c r="H23" t="str">
        <f t="shared" si="5"/>
        <v>20220314</v>
      </c>
    </row>
    <row r="24" spans="2:8" x14ac:dyDescent="0.25">
      <c r="B24" s="20">
        <v>44635</v>
      </c>
      <c r="C24">
        <f t="shared" si="0"/>
        <v>2022</v>
      </c>
      <c r="D24">
        <f t="shared" si="1"/>
        <v>3</v>
      </c>
      <c r="E24" t="str">
        <f t="shared" si="2"/>
        <v>03</v>
      </c>
      <c r="F24">
        <f t="shared" si="3"/>
        <v>15</v>
      </c>
      <c r="G24">
        <f t="shared" si="6"/>
        <v>15</v>
      </c>
      <c r="H24" t="str">
        <f t="shared" si="5"/>
        <v>20220315</v>
      </c>
    </row>
    <row r="25" spans="2:8" x14ac:dyDescent="0.25">
      <c r="B25" s="20">
        <v>44631</v>
      </c>
      <c r="C25">
        <f t="shared" si="0"/>
        <v>2022</v>
      </c>
      <c r="D25">
        <f t="shared" si="1"/>
        <v>3</v>
      </c>
      <c r="E25" t="str">
        <f t="shared" si="2"/>
        <v>03</v>
      </c>
      <c r="F25">
        <f t="shared" si="3"/>
        <v>11</v>
      </c>
      <c r="G25">
        <f t="shared" si="6"/>
        <v>11</v>
      </c>
      <c r="H25" t="str">
        <f t="shared" si="5"/>
        <v>20220311</v>
      </c>
    </row>
    <row r="26" spans="2:8" x14ac:dyDescent="0.25">
      <c r="B26" s="20">
        <v>44637</v>
      </c>
      <c r="C26">
        <f t="shared" si="0"/>
        <v>2022</v>
      </c>
      <c r="D26">
        <f t="shared" si="1"/>
        <v>3</v>
      </c>
      <c r="E26" t="str">
        <f t="shared" si="2"/>
        <v>03</v>
      </c>
      <c r="F26">
        <f t="shared" si="3"/>
        <v>17</v>
      </c>
      <c r="G26">
        <f t="shared" si="6"/>
        <v>17</v>
      </c>
      <c r="H26" t="str">
        <f t="shared" si="5"/>
        <v>20220317</v>
      </c>
    </row>
    <row r="27" spans="2:8" x14ac:dyDescent="0.25">
      <c r="B27" s="20">
        <v>44631</v>
      </c>
      <c r="C27">
        <f t="shared" si="0"/>
        <v>2022</v>
      </c>
      <c r="D27">
        <f t="shared" si="1"/>
        <v>3</v>
      </c>
      <c r="E27" t="str">
        <f t="shared" si="2"/>
        <v>03</v>
      </c>
      <c r="F27">
        <f t="shared" si="3"/>
        <v>11</v>
      </c>
      <c r="G27">
        <f t="shared" si="6"/>
        <v>11</v>
      </c>
      <c r="H27" t="str">
        <f t="shared" si="5"/>
        <v>20220311</v>
      </c>
    </row>
    <row r="28" spans="2:8" x14ac:dyDescent="0.25">
      <c r="B28" s="20">
        <v>44635</v>
      </c>
      <c r="C28">
        <f t="shared" si="0"/>
        <v>2022</v>
      </c>
      <c r="D28">
        <f t="shared" si="1"/>
        <v>3</v>
      </c>
      <c r="E28" t="str">
        <f t="shared" si="2"/>
        <v>03</v>
      </c>
      <c r="F28">
        <f t="shared" si="3"/>
        <v>15</v>
      </c>
      <c r="G28">
        <f t="shared" si="6"/>
        <v>15</v>
      </c>
      <c r="H28" t="str">
        <f t="shared" si="5"/>
        <v>20220315</v>
      </c>
    </row>
    <row r="29" spans="2:8" x14ac:dyDescent="0.25">
      <c r="B29" s="20">
        <v>44642</v>
      </c>
      <c r="C29">
        <f t="shared" si="0"/>
        <v>2022</v>
      </c>
      <c r="D29">
        <f t="shared" si="1"/>
        <v>3</v>
      </c>
      <c r="E29" t="str">
        <f t="shared" si="2"/>
        <v>03</v>
      </c>
      <c r="F29">
        <f t="shared" si="3"/>
        <v>22</v>
      </c>
      <c r="G29">
        <f t="shared" si="6"/>
        <v>22</v>
      </c>
      <c r="H29" t="str">
        <f t="shared" si="5"/>
        <v>20220322</v>
      </c>
    </row>
    <row r="30" spans="2:8" x14ac:dyDescent="0.25">
      <c r="B30" s="20">
        <v>44635</v>
      </c>
      <c r="C30">
        <f t="shared" si="0"/>
        <v>2022</v>
      </c>
      <c r="D30">
        <f t="shared" si="1"/>
        <v>3</v>
      </c>
      <c r="E30" t="str">
        <f t="shared" si="2"/>
        <v>03</v>
      </c>
      <c r="F30">
        <f t="shared" si="3"/>
        <v>15</v>
      </c>
      <c r="G30">
        <f t="shared" si="6"/>
        <v>15</v>
      </c>
      <c r="H30" t="str">
        <f t="shared" si="5"/>
        <v>20220315</v>
      </c>
    </row>
    <row r="31" spans="2:8" x14ac:dyDescent="0.25">
      <c r="B31" s="20">
        <v>44631</v>
      </c>
      <c r="C31">
        <f t="shared" si="0"/>
        <v>2022</v>
      </c>
      <c r="D31">
        <f t="shared" si="1"/>
        <v>3</v>
      </c>
      <c r="E31" t="str">
        <f t="shared" si="2"/>
        <v>03</v>
      </c>
      <c r="F31">
        <f t="shared" si="3"/>
        <v>11</v>
      </c>
      <c r="G31">
        <f t="shared" si="6"/>
        <v>11</v>
      </c>
      <c r="H31" t="str">
        <f t="shared" si="5"/>
        <v>20220311</v>
      </c>
    </row>
    <row r="32" spans="2:8" x14ac:dyDescent="0.25">
      <c r="B32" s="20">
        <v>44635</v>
      </c>
      <c r="C32">
        <f t="shared" si="0"/>
        <v>2022</v>
      </c>
      <c r="D32">
        <f t="shared" si="1"/>
        <v>3</v>
      </c>
      <c r="E32" t="str">
        <f t="shared" si="2"/>
        <v>03</v>
      </c>
      <c r="F32">
        <f t="shared" si="3"/>
        <v>15</v>
      </c>
      <c r="G32">
        <f t="shared" si="6"/>
        <v>15</v>
      </c>
      <c r="H32" t="str">
        <f t="shared" si="5"/>
        <v>20220315</v>
      </c>
    </row>
    <row r="33" spans="2:8" x14ac:dyDescent="0.25">
      <c r="B33" s="20">
        <v>44636</v>
      </c>
      <c r="C33">
        <f t="shared" si="0"/>
        <v>2022</v>
      </c>
      <c r="D33">
        <f t="shared" si="1"/>
        <v>3</v>
      </c>
      <c r="E33" t="str">
        <f t="shared" si="2"/>
        <v>03</v>
      </c>
      <c r="F33">
        <f t="shared" si="3"/>
        <v>16</v>
      </c>
      <c r="G33">
        <f t="shared" si="6"/>
        <v>16</v>
      </c>
      <c r="H33" t="str">
        <f t="shared" si="5"/>
        <v>20220316</v>
      </c>
    </row>
    <row r="34" spans="2:8" x14ac:dyDescent="0.25">
      <c r="B34" s="20">
        <v>44635</v>
      </c>
      <c r="C34">
        <f t="shared" si="0"/>
        <v>2022</v>
      </c>
      <c r="D34">
        <f t="shared" si="1"/>
        <v>3</v>
      </c>
      <c r="E34" t="str">
        <f t="shared" si="2"/>
        <v>03</v>
      </c>
      <c r="F34">
        <f t="shared" si="3"/>
        <v>15</v>
      </c>
      <c r="G34">
        <f t="shared" si="6"/>
        <v>15</v>
      </c>
      <c r="H34" t="str">
        <f t="shared" si="5"/>
        <v>20220315</v>
      </c>
    </row>
    <row r="35" spans="2:8" x14ac:dyDescent="0.25">
      <c r="B35" s="20">
        <v>44635</v>
      </c>
      <c r="C35">
        <f t="shared" si="0"/>
        <v>2022</v>
      </c>
      <c r="D35">
        <f t="shared" si="1"/>
        <v>3</v>
      </c>
      <c r="E35" t="str">
        <f t="shared" si="2"/>
        <v>03</v>
      </c>
      <c r="F35">
        <f t="shared" si="3"/>
        <v>15</v>
      </c>
      <c r="G35">
        <f t="shared" si="6"/>
        <v>15</v>
      </c>
      <c r="H35" t="str">
        <f t="shared" si="5"/>
        <v>20220315</v>
      </c>
    </row>
    <row r="36" spans="2:8" x14ac:dyDescent="0.25">
      <c r="B36" s="20">
        <v>44631</v>
      </c>
      <c r="C36">
        <f t="shared" si="0"/>
        <v>2022</v>
      </c>
      <c r="D36">
        <f t="shared" si="1"/>
        <v>3</v>
      </c>
      <c r="E36" t="str">
        <f t="shared" si="2"/>
        <v>03</v>
      </c>
      <c r="F36">
        <f t="shared" si="3"/>
        <v>11</v>
      </c>
      <c r="G36">
        <f t="shared" si="6"/>
        <v>11</v>
      </c>
      <c r="H36" t="str">
        <f t="shared" si="5"/>
        <v>20220311</v>
      </c>
    </row>
    <row r="37" spans="2:8" x14ac:dyDescent="0.25">
      <c r="B37" s="20">
        <v>44636</v>
      </c>
      <c r="C37">
        <f t="shared" si="0"/>
        <v>2022</v>
      </c>
      <c r="D37">
        <f t="shared" si="1"/>
        <v>3</v>
      </c>
      <c r="E37" t="str">
        <f t="shared" si="2"/>
        <v>03</v>
      </c>
      <c r="F37">
        <f t="shared" si="3"/>
        <v>16</v>
      </c>
      <c r="G37">
        <f t="shared" si="6"/>
        <v>16</v>
      </c>
      <c r="H37" t="str">
        <f t="shared" si="5"/>
        <v>20220316</v>
      </c>
    </row>
    <row r="38" spans="2:8" x14ac:dyDescent="0.25">
      <c r="B38" s="20">
        <v>44636</v>
      </c>
      <c r="C38">
        <f t="shared" si="0"/>
        <v>2022</v>
      </c>
      <c r="D38">
        <f t="shared" si="1"/>
        <v>3</v>
      </c>
      <c r="E38" t="str">
        <f t="shared" si="2"/>
        <v>03</v>
      </c>
      <c r="F38">
        <f t="shared" si="3"/>
        <v>16</v>
      </c>
      <c r="G38">
        <f t="shared" si="6"/>
        <v>16</v>
      </c>
      <c r="H38" t="str">
        <f t="shared" si="5"/>
        <v>20220316</v>
      </c>
    </row>
    <row r="39" spans="2:8" x14ac:dyDescent="0.25">
      <c r="B39" s="20">
        <v>44636</v>
      </c>
      <c r="C39">
        <f t="shared" si="0"/>
        <v>2022</v>
      </c>
      <c r="D39">
        <f t="shared" si="1"/>
        <v>3</v>
      </c>
      <c r="E39" t="str">
        <f t="shared" si="2"/>
        <v>03</v>
      </c>
      <c r="F39">
        <f t="shared" si="3"/>
        <v>16</v>
      </c>
      <c r="G39">
        <f t="shared" si="6"/>
        <v>16</v>
      </c>
      <c r="H39" t="str">
        <f t="shared" si="5"/>
        <v>20220316</v>
      </c>
    </row>
    <row r="40" spans="2:8" x14ac:dyDescent="0.25">
      <c r="B40" s="20">
        <v>44635</v>
      </c>
      <c r="C40">
        <f t="shared" si="0"/>
        <v>2022</v>
      </c>
      <c r="D40">
        <f t="shared" si="1"/>
        <v>3</v>
      </c>
      <c r="E40" t="str">
        <f t="shared" si="2"/>
        <v>03</v>
      </c>
      <c r="F40">
        <f t="shared" si="3"/>
        <v>15</v>
      </c>
      <c r="G40">
        <f t="shared" si="6"/>
        <v>15</v>
      </c>
      <c r="H40" t="str">
        <f t="shared" si="5"/>
        <v>20220315</v>
      </c>
    </row>
    <row r="41" spans="2:8" x14ac:dyDescent="0.25">
      <c r="B41" s="20">
        <v>44649</v>
      </c>
      <c r="C41">
        <f t="shared" si="0"/>
        <v>2022</v>
      </c>
      <c r="D41">
        <f t="shared" si="1"/>
        <v>3</v>
      </c>
      <c r="E41" t="str">
        <f t="shared" si="2"/>
        <v>03</v>
      </c>
      <c r="F41">
        <f t="shared" si="3"/>
        <v>29</v>
      </c>
      <c r="G41">
        <f t="shared" si="6"/>
        <v>29</v>
      </c>
      <c r="H41" t="str">
        <f t="shared" si="5"/>
        <v>20220329</v>
      </c>
    </row>
    <row r="42" spans="2:8" x14ac:dyDescent="0.25">
      <c r="B42" s="20">
        <v>44637</v>
      </c>
      <c r="C42">
        <f t="shared" si="0"/>
        <v>2022</v>
      </c>
      <c r="D42">
        <f t="shared" si="1"/>
        <v>3</v>
      </c>
      <c r="E42" t="str">
        <f t="shared" si="2"/>
        <v>03</v>
      </c>
      <c r="F42">
        <f t="shared" si="3"/>
        <v>17</v>
      </c>
      <c r="G42">
        <f t="shared" si="6"/>
        <v>17</v>
      </c>
      <c r="H42" t="str">
        <f t="shared" si="5"/>
        <v>20220317</v>
      </c>
    </row>
    <row r="43" spans="2:8" x14ac:dyDescent="0.25">
      <c r="B43" s="20">
        <v>44636</v>
      </c>
      <c r="C43">
        <f t="shared" si="0"/>
        <v>2022</v>
      </c>
      <c r="D43">
        <f t="shared" si="1"/>
        <v>3</v>
      </c>
      <c r="E43" t="str">
        <f t="shared" si="2"/>
        <v>03</v>
      </c>
      <c r="F43">
        <f t="shared" si="3"/>
        <v>16</v>
      </c>
      <c r="G43">
        <f t="shared" si="6"/>
        <v>16</v>
      </c>
      <c r="H43" t="str">
        <f t="shared" si="5"/>
        <v>20220316</v>
      </c>
    </row>
    <row r="44" spans="2:8" x14ac:dyDescent="0.25">
      <c r="B44" s="20">
        <v>44637</v>
      </c>
      <c r="C44">
        <f t="shared" si="0"/>
        <v>2022</v>
      </c>
      <c r="D44">
        <f t="shared" si="1"/>
        <v>3</v>
      </c>
      <c r="E44" t="str">
        <f t="shared" si="2"/>
        <v>03</v>
      </c>
      <c r="F44">
        <f t="shared" si="3"/>
        <v>17</v>
      </c>
      <c r="G44">
        <f t="shared" si="6"/>
        <v>17</v>
      </c>
      <c r="H44" t="str">
        <f t="shared" si="5"/>
        <v>20220317</v>
      </c>
    </row>
    <row r="45" spans="2:8" x14ac:dyDescent="0.25">
      <c r="B45" s="20">
        <v>44638</v>
      </c>
      <c r="C45">
        <f t="shared" si="0"/>
        <v>2022</v>
      </c>
      <c r="D45">
        <f t="shared" si="1"/>
        <v>3</v>
      </c>
      <c r="E45" t="str">
        <f t="shared" si="2"/>
        <v>03</v>
      </c>
      <c r="F45">
        <f t="shared" si="3"/>
        <v>18</v>
      </c>
      <c r="G45">
        <f t="shared" si="6"/>
        <v>18</v>
      </c>
      <c r="H45" t="str">
        <f t="shared" si="5"/>
        <v>20220318</v>
      </c>
    </row>
    <row r="46" spans="2:8" x14ac:dyDescent="0.25">
      <c r="B46" s="20">
        <v>44648</v>
      </c>
      <c r="C46">
        <f t="shared" si="0"/>
        <v>2022</v>
      </c>
      <c r="D46">
        <f t="shared" si="1"/>
        <v>3</v>
      </c>
      <c r="E46" t="str">
        <f t="shared" si="2"/>
        <v>03</v>
      </c>
      <c r="F46">
        <f t="shared" si="3"/>
        <v>28</v>
      </c>
      <c r="G46">
        <f t="shared" si="6"/>
        <v>28</v>
      </c>
      <c r="H46" t="str">
        <f t="shared" si="5"/>
        <v>20220328</v>
      </c>
    </row>
    <row r="47" spans="2:8" x14ac:dyDescent="0.25">
      <c r="B47" s="20">
        <v>44637</v>
      </c>
      <c r="C47">
        <f t="shared" si="0"/>
        <v>2022</v>
      </c>
      <c r="D47">
        <f t="shared" si="1"/>
        <v>3</v>
      </c>
      <c r="E47" t="str">
        <f t="shared" si="2"/>
        <v>03</v>
      </c>
      <c r="F47">
        <f t="shared" si="3"/>
        <v>17</v>
      </c>
      <c r="G47">
        <f t="shared" si="6"/>
        <v>17</v>
      </c>
      <c r="H47" t="str">
        <f t="shared" si="5"/>
        <v>20220317</v>
      </c>
    </row>
    <row r="48" spans="2:8" x14ac:dyDescent="0.25">
      <c r="B48" s="20">
        <v>44638</v>
      </c>
      <c r="C48">
        <f t="shared" si="0"/>
        <v>2022</v>
      </c>
      <c r="D48">
        <f t="shared" si="1"/>
        <v>3</v>
      </c>
      <c r="E48" t="str">
        <f t="shared" si="2"/>
        <v>03</v>
      </c>
      <c r="F48">
        <f t="shared" si="3"/>
        <v>18</v>
      </c>
      <c r="G48">
        <f t="shared" si="6"/>
        <v>18</v>
      </c>
      <c r="H48" t="str">
        <f t="shared" si="5"/>
        <v>20220318</v>
      </c>
    </row>
    <row r="49" spans="2:8" x14ac:dyDescent="0.25">
      <c r="B49" s="20">
        <v>44643</v>
      </c>
      <c r="C49">
        <f t="shared" si="0"/>
        <v>2022</v>
      </c>
      <c r="D49">
        <f t="shared" si="1"/>
        <v>3</v>
      </c>
      <c r="E49" t="str">
        <f t="shared" si="2"/>
        <v>03</v>
      </c>
      <c r="F49">
        <f t="shared" si="3"/>
        <v>23</v>
      </c>
      <c r="G49">
        <f t="shared" si="6"/>
        <v>23</v>
      </c>
      <c r="H49" t="str">
        <f t="shared" si="5"/>
        <v>20220323</v>
      </c>
    </row>
    <row r="50" spans="2:8" x14ac:dyDescent="0.25">
      <c r="B50" s="20">
        <v>44644</v>
      </c>
      <c r="C50">
        <f t="shared" si="0"/>
        <v>2022</v>
      </c>
      <c r="D50">
        <f t="shared" si="1"/>
        <v>3</v>
      </c>
      <c r="E50" t="str">
        <f t="shared" si="2"/>
        <v>03</v>
      </c>
      <c r="F50">
        <f t="shared" si="3"/>
        <v>24</v>
      </c>
      <c r="G50">
        <f t="shared" si="6"/>
        <v>24</v>
      </c>
      <c r="H50" t="str">
        <f t="shared" si="5"/>
        <v>20220324</v>
      </c>
    </row>
    <row r="51" spans="2:8" x14ac:dyDescent="0.25">
      <c r="B51" s="20">
        <v>44649</v>
      </c>
      <c r="C51">
        <f t="shared" si="0"/>
        <v>2022</v>
      </c>
      <c r="D51">
        <f t="shared" si="1"/>
        <v>3</v>
      </c>
      <c r="E51" t="str">
        <f t="shared" si="2"/>
        <v>03</v>
      </c>
      <c r="F51">
        <f t="shared" si="3"/>
        <v>29</v>
      </c>
      <c r="G51">
        <f t="shared" si="6"/>
        <v>29</v>
      </c>
      <c r="H51" t="str">
        <f t="shared" si="5"/>
        <v>20220329</v>
      </c>
    </row>
    <row r="52" spans="2:8" x14ac:dyDescent="0.25">
      <c r="B52" s="20">
        <v>44643</v>
      </c>
      <c r="C52">
        <f t="shared" si="0"/>
        <v>2022</v>
      </c>
      <c r="D52">
        <f t="shared" si="1"/>
        <v>3</v>
      </c>
      <c r="E52" t="str">
        <f t="shared" si="2"/>
        <v>03</v>
      </c>
      <c r="F52">
        <f t="shared" si="3"/>
        <v>23</v>
      </c>
      <c r="G52">
        <f t="shared" si="6"/>
        <v>23</v>
      </c>
      <c r="H52" t="str">
        <f t="shared" si="5"/>
        <v>20220323</v>
      </c>
    </row>
    <row r="53" spans="2:8" x14ac:dyDescent="0.25">
      <c r="B53" s="20">
        <v>44642</v>
      </c>
      <c r="C53">
        <f t="shared" si="0"/>
        <v>2022</v>
      </c>
      <c r="D53">
        <f t="shared" si="1"/>
        <v>3</v>
      </c>
      <c r="E53" t="str">
        <f t="shared" si="2"/>
        <v>03</v>
      </c>
      <c r="F53">
        <f t="shared" si="3"/>
        <v>22</v>
      </c>
      <c r="G53">
        <f t="shared" si="6"/>
        <v>22</v>
      </c>
      <c r="H53" t="str">
        <f t="shared" si="5"/>
        <v>20220322</v>
      </c>
    </row>
    <row r="54" spans="2:8" x14ac:dyDescent="0.25">
      <c r="B54" s="20">
        <v>44643</v>
      </c>
      <c r="C54">
        <f t="shared" si="0"/>
        <v>2022</v>
      </c>
      <c r="D54">
        <f t="shared" si="1"/>
        <v>3</v>
      </c>
      <c r="E54" t="str">
        <f t="shared" si="2"/>
        <v>03</v>
      </c>
      <c r="F54">
        <f t="shared" si="3"/>
        <v>23</v>
      </c>
      <c r="G54">
        <f t="shared" si="6"/>
        <v>23</v>
      </c>
      <c r="H54" t="str">
        <f t="shared" si="5"/>
        <v>20220323</v>
      </c>
    </row>
    <row r="55" spans="2:8" x14ac:dyDescent="0.25">
      <c r="B55" s="20">
        <v>44642</v>
      </c>
      <c r="C55">
        <f t="shared" si="0"/>
        <v>2022</v>
      </c>
      <c r="D55">
        <f t="shared" si="1"/>
        <v>3</v>
      </c>
      <c r="E55" t="str">
        <f t="shared" si="2"/>
        <v>03</v>
      </c>
      <c r="F55">
        <f t="shared" si="3"/>
        <v>22</v>
      </c>
      <c r="G55">
        <f t="shared" si="6"/>
        <v>22</v>
      </c>
      <c r="H55" t="str">
        <f t="shared" si="5"/>
        <v>20220322</v>
      </c>
    </row>
    <row r="56" spans="2:8" x14ac:dyDescent="0.25">
      <c r="B56" s="20">
        <v>44652</v>
      </c>
      <c r="C56">
        <f t="shared" si="0"/>
        <v>2022</v>
      </c>
      <c r="D56">
        <f t="shared" si="1"/>
        <v>4</v>
      </c>
      <c r="E56" t="str">
        <f t="shared" si="2"/>
        <v>04</v>
      </c>
      <c r="F56">
        <f t="shared" si="3"/>
        <v>1</v>
      </c>
      <c r="G56" t="str">
        <f>CONCATENATE(0,F56)</f>
        <v>01</v>
      </c>
      <c r="H56" t="str">
        <f t="shared" si="5"/>
        <v>20220401</v>
      </c>
    </row>
    <row r="57" spans="2:8" x14ac:dyDescent="0.25">
      <c r="B57" s="20">
        <v>44644</v>
      </c>
      <c r="C57">
        <f t="shared" si="0"/>
        <v>2022</v>
      </c>
      <c r="D57">
        <f t="shared" si="1"/>
        <v>3</v>
      </c>
      <c r="E57" t="str">
        <f t="shared" si="2"/>
        <v>03</v>
      </c>
      <c r="F57">
        <f t="shared" si="3"/>
        <v>24</v>
      </c>
      <c r="G57">
        <f t="shared" ref="G57:G65" si="7">F57</f>
        <v>24</v>
      </c>
      <c r="H57" t="str">
        <f t="shared" si="5"/>
        <v>20220324</v>
      </c>
    </row>
    <row r="58" spans="2:8" x14ac:dyDescent="0.25">
      <c r="B58" s="20">
        <v>44643</v>
      </c>
      <c r="C58">
        <f t="shared" si="0"/>
        <v>2022</v>
      </c>
      <c r="D58">
        <f t="shared" si="1"/>
        <v>3</v>
      </c>
      <c r="E58" t="str">
        <f t="shared" si="2"/>
        <v>03</v>
      </c>
      <c r="F58">
        <f t="shared" si="3"/>
        <v>23</v>
      </c>
      <c r="G58">
        <f t="shared" si="7"/>
        <v>23</v>
      </c>
      <c r="H58" t="str">
        <f t="shared" si="5"/>
        <v>20220323</v>
      </c>
    </row>
    <row r="59" spans="2:8" x14ac:dyDescent="0.25">
      <c r="B59" s="20">
        <v>44645</v>
      </c>
      <c r="C59">
        <f t="shared" si="0"/>
        <v>2022</v>
      </c>
      <c r="D59">
        <f t="shared" si="1"/>
        <v>3</v>
      </c>
      <c r="E59" t="str">
        <f t="shared" si="2"/>
        <v>03</v>
      </c>
      <c r="F59">
        <f t="shared" si="3"/>
        <v>25</v>
      </c>
      <c r="G59">
        <f t="shared" si="7"/>
        <v>25</v>
      </c>
      <c r="H59" t="str">
        <f t="shared" si="5"/>
        <v>20220325</v>
      </c>
    </row>
    <row r="60" spans="2:8" x14ac:dyDescent="0.25">
      <c r="B60" s="20">
        <v>44649</v>
      </c>
      <c r="C60">
        <f t="shared" si="0"/>
        <v>2022</v>
      </c>
      <c r="D60">
        <f t="shared" si="1"/>
        <v>3</v>
      </c>
      <c r="E60" t="str">
        <f t="shared" si="2"/>
        <v>03</v>
      </c>
      <c r="F60">
        <f t="shared" si="3"/>
        <v>29</v>
      </c>
      <c r="G60">
        <f t="shared" si="7"/>
        <v>29</v>
      </c>
      <c r="H60" t="str">
        <f t="shared" si="5"/>
        <v>20220329</v>
      </c>
    </row>
    <row r="61" spans="2:8" x14ac:dyDescent="0.25">
      <c r="B61" s="20">
        <v>44648</v>
      </c>
      <c r="C61">
        <f t="shared" si="0"/>
        <v>2022</v>
      </c>
      <c r="D61">
        <f t="shared" si="1"/>
        <v>3</v>
      </c>
      <c r="E61" t="str">
        <f t="shared" si="2"/>
        <v>03</v>
      </c>
      <c r="F61">
        <f t="shared" si="3"/>
        <v>28</v>
      </c>
      <c r="G61">
        <f t="shared" si="7"/>
        <v>28</v>
      </c>
      <c r="H61" t="str">
        <f t="shared" si="5"/>
        <v>20220328</v>
      </c>
    </row>
    <row r="62" spans="2:8" x14ac:dyDescent="0.25">
      <c r="B62" s="20">
        <v>44644</v>
      </c>
      <c r="C62">
        <f t="shared" si="0"/>
        <v>2022</v>
      </c>
      <c r="D62">
        <f t="shared" si="1"/>
        <v>3</v>
      </c>
      <c r="E62" t="str">
        <f t="shared" si="2"/>
        <v>03</v>
      </c>
      <c r="F62">
        <f t="shared" si="3"/>
        <v>24</v>
      </c>
      <c r="G62">
        <f t="shared" si="7"/>
        <v>24</v>
      </c>
      <c r="H62" t="str">
        <f t="shared" si="5"/>
        <v>20220324</v>
      </c>
    </row>
    <row r="63" spans="2:8" x14ac:dyDescent="0.25">
      <c r="B63" s="20">
        <v>44648</v>
      </c>
      <c r="C63">
        <f t="shared" si="0"/>
        <v>2022</v>
      </c>
      <c r="D63">
        <f t="shared" si="1"/>
        <v>3</v>
      </c>
      <c r="E63" t="str">
        <f t="shared" si="2"/>
        <v>03</v>
      </c>
      <c r="F63">
        <f t="shared" si="3"/>
        <v>28</v>
      </c>
      <c r="G63">
        <f t="shared" si="7"/>
        <v>28</v>
      </c>
      <c r="H63" t="str">
        <f t="shared" si="5"/>
        <v>20220328</v>
      </c>
    </row>
    <row r="64" spans="2:8" x14ac:dyDescent="0.25">
      <c r="B64" s="20">
        <v>44645</v>
      </c>
      <c r="C64">
        <f t="shared" si="0"/>
        <v>2022</v>
      </c>
      <c r="D64">
        <f t="shared" si="1"/>
        <v>3</v>
      </c>
      <c r="E64" t="str">
        <f t="shared" si="2"/>
        <v>03</v>
      </c>
      <c r="F64">
        <f t="shared" si="3"/>
        <v>25</v>
      </c>
      <c r="G64">
        <f t="shared" si="7"/>
        <v>25</v>
      </c>
      <c r="H64" t="str">
        <f t="shared" si="5"/>
        <v>20220325</v>
      </c>
    </row>
    <row r="65" spans="2:8" x14ac:dyDescent="0.25">
      <c r="B65" s="20">
        <v>44649</v>
      </c>
      <c r="C65">
        <f t="shared" si="0"/>
        <v>2022</v>
      </c>
      <c r="D65">
        <f t="shared" si="1"/>
        <v>3</v>
      </c>
      <c r="E65" t="str">
        <f t="shared" si="2"/>
        <v>03</v>
      </c>
      <c r="F65">
        <f t="shared" si="3"/>
        <v>29</v>
      </c>
      <c r="G65">
        <f t="shared" si="7"/>
        <v>29</v>
      </c>
      <c r="H65" t="str">
        <f t="shared" si="5"/>
        <v>20220329</v>
      </c>
    </row>
    <row r="66" spans="2:8" x14ac:dyDescent="0.25">
      <c r="B66" s="29">
        <v>44656</v>
      </c>
      <c r="C66">
        <f t="shared" si="0"/>
        <v>2022</v>
      </c>
      <c r="D66">
        <f t="shared" si="1"/>
        <v>4</v>
      </c>
      <c r="E66" t="str">
        <f t="shared" si="2"/>
        <v>04</v>
      </c>
      <c r="F66">
        <f t="shared" si="3"/>
        <v>5</v>
      </c>
      <c r="G66" t="str">
        <f>CONCATENATE(0,F66)</f>
        <v>05</v>
      </c>
      <c r="H66" t="str">
        <f t="shared" si="5"/>
        <v>20220405</v>
      </c>
    </row>
    <row r="67" spans="2:8" x14ac:dyDescent="0.25">
      <c r="B67" s="20">
        <v>44649</v>
      </c>
      <c r="C67">
        <f t="shared" ref="C67:C122" si="8">YEAR(B67)</f>
        <v>2022</v>
      </c>
      <c r="D67">
        <f t="shared" ref="D67:D122" si="9">MONTH(B67)</f>
        <v>3</v>
      </c>
      <c r="E67" t="str">
        <f t="shared" ref="E67:E122" si="10">CONCATENATE(0,D67)</f>
        <v>03</v>
      </c>
      <c r="F67">
        <f t="shared" ref="F67:F122" si="11">DAY(B67)</f>
        <v>29</v>
      </c>
      <c r="G67">
        <f t="shared" ref="G67:G73" si="12">F67</f>
        <v>29</v>
      </c>
      <c r="H67" t="str">
        <f t="shared" ref="H67:H122" si="13">CONCATENATE(C67,E67,G67)</f>
        <v>20220329</v>
      </c>
    </row>
    <row r="68" spans="2:8" x14ac:dyDescent="0.25">
      <c r="B68" s="20">
        <v>44649</v>
      </c>
      <c r="C68">
        <f t="shared" si="8"/>
        <v>2022</v>
      </c>
      <c r="D68">
        <f t="shared" si="9"/>
        <v>3</v>
      </c>
      <c r="E68" t="str">
        <f t="shared" si="10"/>
        <v>03</v>
      </c>
      <c r="F68">
        <f t="shared" si="11"/>
        <v>29</v>
      </c>
      <c r="G68">
        <f t="shared" si="12"/>
        <v>29</v>
      </c>
      <c r="H68" t="str">
        <f t="shared" si="13"/>
        <v>20220329</v>
      </c>
    </row>
    <row r="69" spans="2:8" x14ac:dyDescent="0.25">
      <c r="B69" s="20">
        <v>44645</v>
      </c>
      <c r="C69">
        <f t="shared" si="8"/>
        <v>2022</v>
      </c>
      <c r="D69">
        <f t="shared" si="9"/>
        <v>3</v>
      </c>
      <c r="E69" t="str">
        <f t="shared" si="10"/>
        <v>03</v>
      </c>
      <c r="F69">
        <f t="shared" si="11"/>
        <v>25</v>
      </c>
      <c r="G69">
        <f t="shared" si="12"/>
        <v>25</v>
      </c>
      <c r="H69" t="str">
        <f t="shared" si="13"/>
        <v>20220325</v>
      </c>
    </row>
    <row r="70" spans="2:8" x14ac:dyDescent="0.25">
      <c r="B70" s="20">
        <v>44648</v>
      </c>
      <c r="C70">
        <f t="shared" si="8"/>
        <v>2022</v>
      </c>
      <c r="D70">
        <f t="shared" si="9"/>
        <v>3</v>
      </c>
      <c r="E70" t="str">
        <f t="shared" si="10"/>
        <v>03</v>
      </c>
      <c r="F70">
        <f t="shared" si="11"/>
        <v>28</v>
      </c>
      <c r="G70">
        <f t="shared" si="12"/>
        <v>28</v>
      </c>
      <c r="H70" t="str">
        <f t="shared" si="13"/>
        <v>20220328</v>
      </c>
    </row>
    <row r="71" spans="2:8" x14ac:dyDescent="0.25">
      <c r="B71" s="20">
        <v>44650</v>
      </c>
      <c r="C71">
        <f t="shared" si="8"/>
        <v>2022</v>
      </c>
      <c r="D71">
        <f t="shared" si="9"/>
        <v>3</v>
      </c>
      <c r="E71" t="str">
        <f t="shared" si="10"/>
        <v>03</v>
      </c>
      <c r="F71">
        <f t="shared" si="11"/>
        <v>30</v>
      </c>
      <c r="G71">
        <f t="shared" si="12"/>
        <v>30</v>
      </c>
      <c r="H71" t="str">
        <f t="shared" si="13"/>
        <v>20220330</v>
      </c>
    </row>
    <row r="72" spans="2:8" x14ac:dyDescent="0.25">
      <c r="B72" s="20">
        <v>44651</v>
      </c>
      <c r="C72">
        <f t="shared" si="8"/>
        <v>2022</v>
      </c>
      <c r="D72">
        <f t="shared" si="9"/>
        <v>3</v>
      </c>
      <c r="E72" t="str">
        <f t="shared" si="10"/>
        <v>03</v>
      </c>
      <c r="F72">
        <f t="shared" si="11"/>
        <v>31</v>
      </c>
      <c r="G72">
        <f t="shared" si="12"/>
        <v>31</v>
      </c>
      <c r="H72" t="str">
        <f t="shared" si="13"/>
        <v>20220331</v>
      </c>
    </row>
    <row r="73" spans="2:8" x14ac:dyDescent="0.25">
      <c r="B73" s="20">
        <v>44648</v>
      </c>
      <c r="C73">
        <f t="shared" si="8"/>
        <v>2022</v>
      </c>
      <c r="D73">
        <f t="shared" si="9"/>
        <v>3</v>
      </c>
      <c r="E73" t="str">
        <f t="shared" si="10"/>
        <v>03</v>
      </c>
      <c r="F73">
        <f t="shared" si="11"/>
        <v>28</v>
      </c>
      <c r="G73">
        <f t="shared" si="12"/>
        <v>28</v>
      </c>
      <c r="H73" t="str">
        <f t="shared" si="13"/>
        <v>20220328</v>
      </c>
    </row>
    <row r="74" spans="2:8" x14ac:dyDescent="0.25">
      <c r="B74" s="29">
        <v>44656</v>
      </c>
      <c r="C74">
        <f t="shared" si="8"/>
        <v>2022</v>
      </c>
      <c r="D74">
        <f t="shared" si="9"/>
        <v>4</v>
      </c>
      <c r="E74" t="str">
        <f t="shared" si="10"/>
        <v>04</v>
      </c>
      <c r="F74">
        <f t="shared" si="11"/>
        <v>5</v>
      </c>
      <c r="G74" t="str">
        <f>CONCATENATE(0,F74)</f>
        <v>05</v>
      </c>
      <c r="H74" t="str">
        <f t="shared" si="13"/>
        <v>20220405</v>
      </c>
    </row>
    <row r="75" spans="2:8" x14ac:dyDescent="0.25">
      <c r="B75" s="20">
        <v>44649</v>
      </c>
      <c r="C75">
        <f t="shared" si="8"/>
        <v>2022</v>
      </c>
      <c r="D75">
        <f t="shared" si="9"/>
        <v>3</v>
      </c>
      <c r="E75" t="str">
        <f t="shared" si="10"/>
        <v>03</v>
      </c>
      <c r="F75">
        <f t="shared" si="11"/>
        <v>29</v>
      </c>
      <c r="G75">
        <f t="shared" ref="G75:G77" si="14">F75</f>
        <v>29</v>
      </c>
      <c r="H75" t="str">
        <f t="shared" si="13"/>
        <v>20220329</v>
      </c>
    </row>
    <row r="76" spans="2:8" x14ac:dyDescent="0.25">
      <c r="B76" s="20">
        <v>44651</v>
      </c>
      <c r="C76">
        <f t="shared" si="8"/>
        <v>2022</v>
      </c>
      <c r="D76">
        <f t="shared" si="9"/>
        <v>3</v>
      </c>
      <c r="E76" t="str">
        <f t="shared" si="10"/>
        <v>03</v>
      </c>
      <c r="F76">
        <f t="shared" si="11"/>
        <v>31</v>
      </c>
      <c r="G76">
        <f t="shared" si="14"/>
        <v>31</v>
      </c>
      <c r="H76" t="str">
        <f t="shared" si="13"/>
        <v>20220331</v>
      </c>
    </row>
    <row r="77" spans="2:8" x14ac:dyDescent="0.25">
      <c r="B77" s="20">
        <v>44650</v>
      </c>
      <c r="C77">
        <f t="shared" si="8"/>
        <v>2022</v>
      </c>
      <c r="D77">
        <f t="shared" si="9"/>
        <v>3</v>
      </c>
      <c r="E77" t="str">
        <f t="shared" si="10"/>
        <v>03</v>
      </c>
      <c r="F77">
        <f t="shared" si="11"/>
        <v>30</v>
      </c>
      <c r="G77">
        <f t="shared" si="14"/>
        <v>30</v>
      </c>
      <c r="H77" t="str">
        <f t="shared" si="13"/>
        <v>20220330</v>
      </c>
    </row>
    <row r="78" spans="2:8" x14ac:dyDescent="0.25">
      <c r="B78" s="20">
        <v>44652</v>
      </c>
      <c r="C78">
        <f t="shared" si="8"/>
        <v>2022</v>
      </c>
      <c r="D78">
        <f t="shared" si="9"/>
        <v>4</v>
      </c>
      <c r="E78" t="str">
        <f t="shared" si="10"/>
        <v>04</v>
      </c>
      <c r="F78">
        <f t="shared" si="11"/>
        <v>1</v>
      </c>
      <c r="G78" t="str">
        <f t="shared" ref="G78:G80" si="15">CONCATENATE(0,F78)</f>
        <v>01</v>
      </c>
      <c r="H78" t="str">
        <f t="shared" si="13"/>
        <v>20220401</v>
      </c>
    </row>
    <row r="79" spans="2:8" x14ac:dyDescent="0.25">
      <c r="B79" s="29">
        <v>44656</v>
      </c>
      <c r="C79">
        <f t="shared" si="8"/>
        <v>2022</v>
      </c>
      <c r="D79">
        <f t="shared" si="9"/>
        <v>4</v>
      </c>
      <c r="E79" t="str">
        <f t="shared" si="10"/>
        <v>04</v>
      </c>
      <c r="F79">
        <f t="shared" si="11"/>
        <v>5</v>
      </c>
      <c r="G79" t="str">
        <f t="shared" si="15"/>
        <v>05</v>
      </c>
      <c r="H79" t="str">
        <f t="shared" si="13"/>
        <v>20220405</v>
      </c>
    </row>
    <row r="80" spans="2:8" x14ac:dyDescent="0.25">
      <c r="B80" s="20">
        <v>44652</v>
      </c>
      <c r="C80">
        <f t="shared" si="8"/>
        <v>2022</v>
      </c>
      <c r="D80">
        <f t="shared" si="9"/>
        <v>4</v>
      </c>
      <c r="E80" t="str">
        <f t="shared" si="10"/>
        <v>04</v>
      </c>
      <c r="F80">
        <f t="shared" si="11"/>
        <v>1</v>
      </c>
      <c r="G80" t="str">
        <f t="shared" si="15"/>
        <v>01</v>
      </c>
      <c r="H80" t="str">
        <f t="shared" si="13"/>
        <v>20220401</v>
      </c>
    </row>
    <row r="81" spans="2:8" x14ac:dyDescent="0.25">
      <c r="B81" s="20">
        <v>44650</v>
      </c>
      <c r="C81">
        <f t="shared" si="8"/>
        <v>2022</v>
      </c>
      <c r="D81">
        <f t="shared" si="9"/>
        <v>3</v>
      </c>
      <c r="E81" t="str">
        <f t="shared" si="10"/>
        <v>03</v>
      </c>
      <c r="F81">
        <f t="shared" si="11"/>
        <v>30</v>
      </c>
      <c r="G81">
        <f t="shared" ref="G81:G84" si="16">F81</f>
        <v>30</v>
      </c>
      <c r="H81" t="str">
        <f t="shared" si="13"/>
        <v>20220330</v>
      </c>
    </row>
    <row r="82" spans="2:8" x14ac:dyDescent="0.25">
      <c r="B82" s="20">
        <v>44649</v>
      </c>
      <c r="C82">
        <f t="shared" si="8"/>
        <v>2022</v>
      </c>
      <c r="D82">
        <f t="shared" si="9"/>
        <v>3</v>
      </c>
      <c r="E82" t="str">
        <f t="shared" si="10"/>
        <v>03</v>
      </c>
      <c r="F82">
        <f t="shared" si="11"/>
        <v>29</v>
      </c>
      <c r="G82">
        <f t="shared" si="16"/>
        <v>29</v>
      </c>
      <c r="H82" t="str">
        <f t="shared" si="13"/>
        <v>20220329</v>
      </c>
    </row>
    <row r="83" spans="2:8" x14ac:dyDescent="0.25">
      <c r="B83" s="20">
        <v>44651</v>
      </c>
      <c r="C83">
        <f t="shared" si="8"/>
        <v>2022</v>
      </c>
      <c r="D83">
        <f t="shared" si="9"/>
        <v>3</v>
      </c>
      <c r="E83" t="str">
        <f t="shared" si="10"/>
        <v>03</v>
      </c>
      <c r="F83">
        <f t="shared" si="11"/>
        <v>31</v>
      </c>
      <c r="G83">
        <f t="shared" si="16"/>
        <v>31</v>
      </c>
      <c r="H83" t="str">
        <f t="shared" si="13"/>
        <v>20220331</v>
      </c>
    </row>
    <row r="84" spans="2:8" x14ac:dyDescent="0.25">
      <c r="B84" s="20">
        <v>44649</v>
      </c>
      <c r="C84">
        <f t="shared" si="8"/>
        <v>2022</v>
      </c>
      <c r="D84">
        <f t="shared" si="9"/>
        <v>3</v>
      </c>
      <c r="E84" t="str">
        <f t="shared" si="10"/>
        <v>03</v>
      </c>
      <c r="F84">
        <f t="shared" si="11"/>
        <v>29</v>
      </c>
      <c r="G84">
        <f t="shared" si="16"/>
        <v>29</v>
      </c>
      <c r="H84" t="str">
        <f t="shared" si="13"/>
        <v>20220329</v>
      </c>
    </row>
    <row r="85" spans="2:8" x14ac:dyDescent="0.25">
      <c r="B85" s="20">
        <v>44655</v>
      </c>
      <c r="C85">
        <f t="shared" si="8"/>
        <v>2022</v>
      </c>
      <c r="D85">
        <f t="shared" si="9"/>
        <v>4</v>
      </c>
      <c r="E85" t="str">
        <f t="shared" si="10"/>
        <v>04</v>
      </c>
      <c r="F85">
        <f t="shared" si="11"/>
        <v>4</v>
      </c>
      <c r="G85" t="str">
        <f>CONCATENATE(0,F85)</f>
        <v>04</v>
      </c>
      <c r="H85" t="str">
        <f t="shared" si="13"/>
        <v>20220404</v>
      </c>
    </row>
    <row r="86" spans="2:8" x14ac:dyDescent="0.25">
      <c r="B86" s="20">
        <v>44650</v>
      </c>
      <c r="C86">
        <f t="shared" si="8"/>
        <v>2022</v>
      </c>
      <c r="D86">
        <f t="shared" si="9"/>
        <v>3</v>
      </c>
      <c r="E86" t="str">
        <f t="shared" si="10"/>
        <v>03</v>
      </c>
      <c r="F86">
        <f t="shared" si="11"/>
        <v>30</v>
      </c>
      <c r="G86">
        <f t="shared" ref="G86:G88" si="17">F86</f>
        <v>30</v>
      </c>
      <c r="H86" t="str">
        <f t="shared" si="13"/>
        <v>20220330</v>
      </c>
    </row>
    <row r="87" spans="2:8" x14ac:dyDescent="0.25">
      <c r="B87" s="20">
        <v>44650</v>
      </c>
      <c r="C87">
        <f t="shared" si="8"/>
        <v>2022</v>
      </c>
      <c r="D87">
        <f t="shared" si="9"/>
        <v>3</v>
      </c>
      <c r="E87" t="str">
        <f t="shared" si="10"/>
        <v>03</v>
      </c>
      <c r="F87">
        <f t="shared" si="11"/>
        <v>30</v>
      </c>
      <c r="G87">
        <f t="shared" si="17"/>
        <v>30</v>
      </c>
      <c r="H87" t="str">
        <f t="shared" si="13"/>
        <v>20220330</v>
      </c>
    </row>
    <row r="88" spans="2:8" x14ac:dyDescent="0.25">
      <c r="B88" s="20">
        <v>44650</v>
      </c>
      <c r="C88">
        <f t="shared" si="8"/>
        <v>2022</v>
      </c>
      <c r="D88">
        <f t="shared" si="9"/>
        <v>3</v>
      </c>
      <c r="E88" t="str">
        <f t="shared" si="10"/>
        <v>03</v>
      </c>
      <c r="F88">
        <f t="shared" si="11"/>
        <v>30</v>
      </c>
      <c r="G88">
        <f t="shared" si="17"/>
        <v>30</v>
      </c>
      <c r="H88" t="str">
        <f t="shared" si="13"/>
        <v>20220330</v>
      </c>
    </row>
    <row r="89" spans="2:8" x14ac:dyDescent="0.25">
      <c r="B89" s="20">
        <v>44652</v>
      </c>
      <c r="C89">
        <f t="shared" si="8"/>
        <v>2022</v>
      </c>
      <c r="D89">
        <f t="shared" si="9"/>
        <v>4</v>
      </c>
      <c r="E89" t="str">
        <f t="shared" si="10"/>
        <v>04</v>
      </c>
      <c r="F89">
        <f t="shared" si="11"/>
        <v>1</v>
      </c>
      <c r="G89" t="str">
        <f t="shared" ref="G89:G90" si="18">CONCATENATE(0,F89)</f>
        <v>01</v>
      </c>
      <c r="H89" t="str">
        <f t="shared" si="13"/>
        <v>20220401</v>
      </c>
    </row>
    <row r="90" spans="2:8" x14ac:dyDescent="0.25">
      <c r="B90" s="20">
        <v>44652</v>
      </c>
      <c r="C90">
        <f t="shared" si="8"/>
        <v>2022</v>
      </c>
      <c r="D90">
        <f t="shared" si="9"/>
        <v>4</v>
      </c>
      <c r="E90" t="str">
        <f t="shared" si="10"/>
        <v>04</v>
      </c>
      <c r="F90">
        <f t="shared" si="11"/>
        <v>1</v>
      </c>
      <c r="G90" t="str">
        <f t="shared" si="18"/>
        <v>01</v>
      </c>
      <c r="H90" t="str">
        <f t="shared" si="13"/>
        <v>20220401</v>
      </c>
    </row>
    <row r="91" spans="2:8" x14ac:dyDescent="0.25">
      <c r="B91" s="20">
        <v>44650</v>
      </c>
      <c r="C91">
        <f t="shared" si="8"/>
        <v>2022</v>
      </c>
      <c r="D91">
        <f t="shared" si="9"/>
        <v>3</v>
      </c>
      <c r="E91" t="str">
        <f t="shared" si="10"/>
        <v>03</v>
      </c>
      <c r="F91">
        <f t="shared" si="11"/>
        <v>30</v>
      </c>
      <c r="G91">
        <f>F91</f>
        <v>30</v>
      </c>
      <c r="H91" t="str">
        <f t="shared" si="13"/>
        <v>20220330</v>
      </c>
    </row>
    <row r="92" spans="2:8" x14ac:dyDescent="0.25">
      <c r="B92" s="29">
        <v>44656</v>
      </c>
      <c r="C92">
        <f t="shared" si="8"/>
        <v>2022</v>
      </c>
      <c r="D92">
        <f t="shared" si="9"/>
        <v>4</v>
      </c>
      <c r="E92" t="str">
        <f t="shared" si="10"/>
        <v>04</v>
      </c>
      <c r="F92">
        <f t="shared" si="11"/>
        <v>5</v>
      </c>
      <c r="G92" t="str">
        <f>CONCATENATE(0,F92)</f>
        <v>05</v>
      </c>
      <c r="H92" t="str">
        <f t="shared" si="13"/>
        <v>20220405</v>
      </c>
    </row>
    <row r="93" spans="2:8" x14ac:dyDescent="0.25">
      <c r="B93" s="20">
        <v>44650</v>
      </c>
      <c r="C93">
        <f t="shared" si="8"/>
        <v>2022</v>
      </c>
      <c r="D93">
        <f t="shared" si="9"/>
        <v>3</v>
      </c>
      <c r="E93" t="str">
        <f t="shared" si="10"/>
        <v>03</v>
      </c>
      <c r="F93">
        <f t="shared" si="11"/>
        <v>30</v>
      </c>
      <c r="G93">
        <f>F93</f>
        <v>30</v>
      </c>
      <c r="H93" t="str">
        <f t="shared" si="13"/>
        <v>20220330</v>
      </c>
    </row>
    <row r="94" spans="2:8" x14ac:dyDescent="0.25">
      <c r="B94" s="29">
        <v>44656</v>
      </c>
      <c r="C94">
        <f t="shared" si="8"/>
        <v>2022</v>
      </c>
      <c r="D94">
        <f t="shared" si="9"/>
        <v>4</v>
      </c>
      <c r="E94" t="str">
        <f t="shared" si="10"/>
        <v>04</v>
      </c>
      <c r="F94">
        <f t="shared" si="11"/>
        <v>5</v>
      </c>
      <c r="G94" t="str">
        <f t="shared" ref="G94:G95" si="19">CONCATENATE(0,F94)</f>
        <v>05</v>
      </c>
      <c r="H94" t="str">
        <f t="shared" si="13"/>
        <v>20220405</v>
      </c>
    </row>
    <row r="95" spans="2:8" x14ac:dyDescent="0.25">
      <c r="B95" s="20">
        <v>44655</v>
      </c>
      <c r="C95">
        <f t="shared" si="8"/>
        <v>2022</v>
      </c>
      <c r="D95">
        <f t="shared" si="9"/>
        <v>4</v>
      </c>
      <c r="E95" t="str">
        <f t="shared" si="10"/>
        <v>04</v>
      </c>
      <c r="F95">
        <f t="shared" si="11"/>
        <v>4</v>
      </c>
      <c r="G95" t="str">
        <f t="shared" si="19"/>
        <v>04</v>
      </c>
      <c r="H95" t="str">
        <f t="shared" si="13"/>
        <v>20220404</v>
      </c>
    </row>
    <row r="96" spans="2:8" x14ac:dyDescent="0.25">
      <c r="B96" s="20">
        <v>44651</v>
      </c>
      <c r="C96">
        <f t="shared" si="8"/>
        <v>2022</v>
      </c>
      <c r="D96">
        <f t="shared" si="9"/>
        <v>3</v>
      </c>
      <c r="E96" t="str">
        <f t="shared" si="10"/>
        <v>03</v>
      </c>
      <c r="F96">
        <f t="shared" si="11"/>
        <v>31</v>
      </c>
      <c r="G96">
        <f>F96</f>
        <v>31</v>
      </c>
      <c r="H96" t="str">
        <f t="shared" si="13"/>
        <v>20220331</v>
      </c>
    </row>
    <row r="97" spans="2:8" x14ac:dyDescent="0.25">
      <c r="B97" s="20">
        <v>44655</v>
      </c>
      <c r="C97">
        <f t="shared" si="8"/>
        <v>2022</v>
      </c>
      <c r="D97">
        <f t="shared" si="9"/>
        <v>4</v>
      </c>
      <c r="E97" t="str">
        <f t="shared" si="10"/>
        <v>04</v>
      </c>
      <c r="F97">
        <f t="shared" si="11"/>
        <v>4</v>
      </c>
      <c r="G97" t="str">
        <f t="shared" ref="G97:G98" si="20">CONCATENATE(0,F97)</f>
        <v>04</v>
      </c>
      <c r="H97" t="str">
        <f t="shared" si="13"/>
        <v>20220404</v>
      </c>
    </row>
    <row r="98" spans="2:8" x14ac:dyDescent="0.25">
      <c r="B98" s="29">
        <v>44656</v>
      </c>
      <c r="C98">
        <f t="shared" si="8"/>
        <v>2022</v>
      </c>
      <c r="D98">
        <f t="shared" si="9"/>
        <v>4</v>
      </c>
      <c r="E98" t="str">
        <f t="shared" si="10"/>
        <v>04</v>
      </c>
      <c r="F98">
        <f t="shared" si="11"/>
        <v>5</v>
      </c>
      <c r="G98" t="str">
        <f t="shared" si="20"/>
        <v>05</v>
      </c>
      <c r="H98" t="str">
        <f t="shared" si="13"/>
        <v>20220405</v>
      </c>
    </row>
    <row r="99" spans="2:8" x14ac:dyDescent="0.25">
      <c r="B99" s="20">
        <v>44651</v>
      </c>
      <c r="C99">
        <f t="shared" si="8"/>
        <v>2022</v>
      </c>
      <c r="D99">
        <f t="shared" si="9"/>
        <v>3</v>
      </c>
      <c r="E99" t="str">
        <f t="shared" si="10"/>
        <v>03</v>
      </c>
      <c r="F99">
        <f t="shared" si="11"/>
        <v>31</v>
      </c>
      <c r="G99">
        <f>F99</f>
        <v>31</v>
      </c>
      <c r="H99" t="str">
        <f t="shared" si="13"/>
        <v>20220331</v>
      </c>
    </row>
    <row r="100" spans="2:8" x14ac:dyDescent="0.25">
      <c r="B100" s="20">
        <v>44652</v>
      </c>
      <c r="C100">
        <f t="shared" si="8"/>
        <v>2022</v>
      </c>
      <c r="D100">
        <f t="shared" si="9"/>
        <v>4</v>
      </c>
      <c r="E100" t="str">
        <f t="shared" si="10"/>
        <v>04</v>
      </c>
      <c r="F100">
        <f t="shared" si="11"/>
        <v>1</v>
      </c>
      <c r="G100" t="str">
        <f t="shared" ref="G100:G105" si="21">CONCATENATE(0,F100)</f>
        <v>01</v>
      </c>
      <c r="H100" t="str">
        <f t="shared" si="13"/>
        <v>20220401</v>
      </c>
    </row>
    <row r="101" spans="2:8" x14ac:dyDescent="0.25">
      <c r="B101" s="29">
        <v>44656</v>
      </c>
      <c r="C101">
        <f t="shared" si="8"/>
        <v>2022</v>
      </c>
      <c r="D101">
        <f t="shared" si="9"/>
        <v>4</v>
      </c>
      <c r="E101" t="str">
        <f t="shared" si="10"/>
        <v>04</v>
      </c>
      <c r="F101">
        <f t="shared" si="11"/>
        <v>5</v>
      </c>
      <c r="G101" t="str">
        <f t="shared" si="21"/>
        <v>05</v>
      </c>
      <c r="H101" t="str">
        <f t="shared" si="13"/>
        <v>20220405</v>
      </c>
    </row>
    <row r="102" spans="2:8" x14ac:dyDescent="0.25">
      <c r="B102" s="29">
        <v>44656</v>
      </c>
      <c r="C102">
        <f t="shared" si="8"/>
        <v>2022</v>
      </c>
      <c r="D102">
        <f t="shared" si="9"/>
        <v>4</v>
      </c>
      <c r="E102" t="str">
        <f t="shared" si="10"/>
        <v>04</v>
      </c>
      <c r="F102">
        <f t="shared" si="11"/>
        <v>5</v>
      </c>
      <c r="G102" t="str">
        <f t="shared" si="21"/>
        <v>05</v>
      </c>
      <c r="H102" t="str">
        <f t="shared" si="13"/>
        <v>20220405</v>
      </c>
    </row>
    <row r="103" spans="2:8" x14ac:dyDescent="0.25">
      <c r="B103" s="29">
        <v>44656</v>
      </c>
      <c r="C103">
        <f t="shared" si="8"/>
        <v>2022</v>
      </c>
      <c r="D103">
        <f t="shared" si="9"/>
        <v>4</v>
      </c>
      <c r="E103" t="str">
        <f t="shared" si="10"/>
        <v>04</v>
      </c>
      <c r="F103">
        <f t="shared" si="11"/>
        <v>5</v>
      </c>
      <c r="G103" t="str">
        <f t="shared" si="21"/>
        <v>05</v>
      </c>
      <c r="H103" t="str">
        <f t="shared" si="13"/>
        <v>20220405</v>
      </c>
    </row>
    <row r="104" spans="2:8" x14ac:dyDescent="0.25">
      <c r="B104" s="20">
        <v>44652</v>
      </c>
      <c r="C104">
        <f t="shared" si="8"/>
        <v>2022</v>
      </c>
      <c r="D104">
        <f t="shared" si="9"/>
        <v>4</v>
      </c>
      <c r="E104" t="str">
        <f t="shared" si="10"/>
        <v>04</v>
      </c>
      <c r="F104">
        <f t="shared" si="11"/>
        <v>1</v>
      </c>
      <c r="G104" t="str">
        <f t="shared" si="21"/>
        <v>01</v>
      </c>
      <c r="H104" t="str">
        <f t="shared" si="13"/>
        <v>20220401</v>
      </c>
    </row>
    <row r="105" spans="2:8" x14ac:dyDescent="0.25">
      <c r="B105" s="29">
        <v>44656</v>
      </c>
      <c r="C105">
        <f t="shared" si="8"/>
        <v>2022</v>
      </c>
      <c r="D105">
        <f t="shared" si="9"/>
        <v>4</v>
      </c>
      <c r="E105" t="str">
        <f t="shared" si="10"/>
        <v>04</v>
      </c>
      <c r="F105">
        <f t="shared" si="11"/>
        <v>5</v>
      </c>
      <c r="G105" t="str">
        <f t="shared" si="21"/>
        <v>05</v>
      </c>
      <c r="H105" t="str">
        <f t="shared" si="13"/>
        <v>20220405</v>
      </c>
    </row>
    <row r="106" spans="2:8" x14ac:dyDescent="0.25">
      <c r="B106" s="20">
        <v>44651</v>
      </c>
      <c r="C106">
        <f t="shared" si="8"/>
        <v>2022</v>
      </c>
      <c r="D106">
        <f t="shared" si="9"/>
        <v>3</v>
      </c>
      <c r="E106" t="str">
        <f t="shared" si="10"/>
        <v>03</v>
      </c>
      <c r="F106">
        <f t="shared" si="11"/>
        <v>31</v>
      </c>
      <c r="G106">
        <f>F106</f>
        <v>31</v>
      </c>
      <c r="H106" t="str">
        <f t="shared" si="13"/>
        <v>20220331</v>
      </c>
    </row>
    <row r="107" spans="2:8" x14ac:dyDescent="0.25">
      <c r="B107" s="29">
        <v>44656</v>
      </c>
      <c r="C107">
        <f t="shared" si="8"/>
        <v>2022</v>
      </c>
      <c r="D107">
        <f t="shared" si="9"/>
        <v>4</v>
      </c>
      <c r="E107" t="str">
        <f t="shared" si="10"/>
        <v>04</v>
      </c>
      <c r="F107">
        <f t="shared" si="11"/>
        <v>5</v>
      </c>
      <c r="G107" t="str">
        <f t="shared" ref="G107:G122" si="22">CONCATENATE(0,F107)</f>
        <v>05</v>
      </c>
      <c r="H107" t="str">
        <f t="shared" si="13"/>
        <v>20220405</v>
      </c>
    </row>
    <row r="108" spans="2:8" x14ac:dyDescent="0.25">
      <c r="B108" s="20">
        <v>44655</v>
      </c>
      <c r="C108">
        <f t="shared" si="8"/>
        <v>2022</v>
      </c>
      <c r="D108">
        <f t="shared" si="9"/>
        <v>4</v>
      </c>
      <c r="E108" t="str">
        <f t="shared" si="10"/>
        <v>04</v>
      </c>
      <c r="F108">
        <f t="shared" si="11"/>
        <v>4</v>
      </c>
      <c r="G108" t="str">
        <f t="shared" si="22"/>
        <v>04</v>
      </c>
      <c r="H108" t="str">
        <f t="shared" si="13"/>
        <v>20220404</v>
      </c>
    </row>
    <row r="109" spans="2:8" x14ac:dyDescent="0.25">
      <c r="B109" s="29">
        <v>44656</v>
      </c>
      <c r="C109">
        <f t="shared" si="8"/>
        <v>2022</v>
      </c>
      <c r="D109">
        <f t="shared" si="9"/>
        <v>4</v>
      </c>
      <c r="E109" t="str">
        <f t="shared" si="10"/>
        <v>04</v>
      </c>
      <c r="F109">
        <f t="shared" si="11"/>
        <v>5</v>
      </c>
      <c r="G109" t="str">
        <f t="shared" si="22"/>
        <v>05</v>
      </c>
      <c r="H109" t="str">
        <f t="shared" si="13"/>
        <v>20220405</v>
      </c>
    </row>
    <row r="110" spans="2:8" x14ac:dyDescent="0.25">
      <c r="B110" s="29">
        <v>44656</v>
      </c>
      <c r="C110">
        <f t="shared" si="8"/>
        <v>2022</v>
      </c>
      <c r="D110">
        <f t="shared" si="9"/>
        <v>4</v>
      </c>
      <c r="E110" t="str">
        <f t="shared" si="10"/>
        <v>04</v>
      </c>
      <c r="F110">
        <f t="shared" si="11"/>
        <v>5</v>
      </c>
      <c r="G110" t="str">
        <f t="shared" si="22"/>
        <v>05</v>
      </c>
      <c r="H110" t="str">
        <f t="shared" si="13"/>
        <v>20220405</v>
      </c>
    </row>
    <row r="111" spans="2:8" x14ac:dyDescent="0.25">
      <c r="B111" s="29">
        <v>44656</v>
      </c>
      <c r="C111">
        <f t="shared" si="8"/>
        <v>2022</v>
      </c>
      <c r="D111">
        <f t="shared" si="9"/>
        <v>4</v>
      </c>
      <c r="E111" t="str">
        <f t="shared" si="10"/>
        <v>04</v>
      </c>
      <c r="F111">
        <f t="shared" si="11"/>
        <v>5</v>
      </c>
      <c r="G111" t="str">
        <f t="shared" si="22"/>
        <v>05</v>
      </c>
      <c r="H111" t="str">
        <f t="shared" si="13"/>
        <v>20220405</v>
      </c>
    </row>
    <row r="112" spans="2:8" x14ac:dyDescent="0.25">
      <c r="B112" s="20">
        <v>44655</v>
      </c>
      <c r="C112">
        <f t="shared" si="8"/>
        <v>2022</v>
      </c>
      <c r="D112">
        <f t="shared" si="9"/>
        <v>4</v>
      </c>
      <c r="E112" t="str">
        <f t="shared" si="10"/>
        <v>04</v>
      </c>
      <c r="F112">
        <f t="shared" si="11"/>
        <v>4</v>
      </c>
      <c r="G112" t="str">
        <f t="shared" si="22"/>
        <v>04</v>
      </c>
      <c r="H112" t="str">
        <f t="shared" si="13"/>
        <v>20220404</v>
      </c>
    </row>
    <row r="113" spans="2:8" x14ac:dyDescent="0.25">
      <c r="B113" s="29">
        <v>44656</v>
      </c>
      <c r="C113">
        <f t="shared" si="8"/>
        <v>2022</v>
      </c>
      <c r="D113">
        <f t="shared" si="9"/>
        <v>4</v>
      </c>
      <c r="E113" t="str">
        <f t="shared" si="10"/>
        <v>04</v>
      </c>
      <c r="F113">
        <f t="shared" si="11"/>
        <v>5</v>
      </c>
      <c r="G113" t="str">
        <f t="shared" si="22"/>
        <v>05</v>
      </c>
      <c r="H113" t="str">
        <f t="shared" si="13"/>
        <v>20220405</v>
      </c>
    </row>
    <row r="114" spans="2:8" x14ac:dyDescent="0.25">
      <c r="B114" s="29">
        <v>44656</v>
      </c>
      <c r="C114">
        <f t="shared" si="8"/>
        <v>2022</v>
      </c>
      <c r="D114">
        <f t="shared" si="9"/>
        <v>4</v>
      </c>
      <c r="E114" t="str">
        <f t="shared" si="10"/>
        <v>04</v>
      </c>
      <c r="F114">
        <f t="shared" si="11"/>
        <v>5</v>
      </c>
      <c r="G114" t="str">
        <f t="shared" si="22"/>
        <v>05</v>
      </c>
      <c r="H114" t="str">
        <f t="shared" si="13"/>
        <v>20220405</v>
      </c>
    </row>
    <row r="115" spans="2:8" x14ac:dyDescent="0.25">
      <c r="B115" s="20">
        <v>44656</v>
      </c>
      <c r="C115">
        <f t="shared" si="8"/>
        <v>2022</v>
      </c>
      <c r="D115">
        <f t="shared" si="9"/>
        <v>4</v>
      </c>
      <c r="E115" t="str">
        <f t="shared" si="10"/>
        <v>04</v>
      </c>
      <c r="F115">
        <f t="shared" si="11"/>
        <v>5</v>
      </c>
      <c r="G115" t="str">
        <f t="shared" si="22"/>
        <v>05</v>
      </c>
      <c r="H115" t="str">
        <f t="shared" si="13"/>
        <v>20220405</v>
      </c>
    </row>
    <row r="116" spans="2:8" x14ac:dyDescent="0.25">
      <c r="B116" s="29">
        <v>44656</v>
      </c>
      <c r="C116">
        <f t="shared" si="8"/>
        <v>2022</v>
      </c>
      <c r="D116">
        <f t="shared" si="9"/>
        <v>4</v>
      </c>
      <c r="E116" t="str">
        <f t="shared" si="10"/>
        <v>04</v>
      </c>
      <c r="F116">
        <f t="shared" si="11"/>
        <v>5</v>
      </c>
      <c r="G116" t="str">
        <f t="shared" si="22"/>
        <v>05</v>
      </c>
      <c r="H116" t="str">
        <f t="shared" si="13"/>
        <v>20220405</v>
      </c>
    </row>
    <row r="117" spans="2:8" x14ac:dyDescent="0.25">
      <c r="B117" s="20">
        <v>44657</v>
      </c>
      <c r="C117">
        <f t="shared" si="8"/>
        <v>2022</v>
      </c>
      <c r="D117">
        <f t="shared" si="9"/>
        <v>4</v>
      </c>
      <c r="E117" t="str">
        <f t="shared" si="10"/>
        <v>04</v>
      </c>
      <c r="F117">
        <f t="shared" si="11"/>
        <v>6</v>
      </c>
      <c r="G117" t="str">
        <f t="shared" si="22"/>
        <v>06</v>
      </c>
      <c r="H117" t="str">
        <f t="shared" si="13"/>
        <v>20220406</v>
      </c>
    </row>
    <row r="118" spans="2:8" x14ac:dyDescent="0.25">
      <c r="B118" s="29">
        <v>44656</v>
      </c>
      <c r="C118">
        <f t="shared" si="8"/>
        <v>2022</v>
      </c>
      <c r="D118">
        <f t="shared" si="9"/>
        <v>4</v>
      </c>
      <c r="E118" t="str">
        <f t="shared" si="10"/>
        <v>04</v>
      </c>
      <c r="F118">
        <f t="shared" si="11"/>
        <v>5</v>
      </c>
      <c r="G118" t="str">
        <f t="shared" si="22"/>
        <v>05</v>
      </c>
      <c r="H118" t="str">
        <f t="shared" si="13"/>
        <v>20220405</v>
      </c>
    </row>
    <row r="119" spans="2:8" x14ac:dyDescent="0.25">
      <c r="B119" s="29">
        <v>44658</v>
      </c>
      <c r="C119">
        <f t="shared" si="8"/>
        <v>2022</v>
      </c>
      <c r="D119">
        <f t="shared" si="9"/>
        <v>4</v>
      </c>
      <c r="E119" t="str">
        <f t="shared" si="10"/>
        <v>04</v>
      </c>
      <c r="F119">
        <f t="shared" si="11"/>
        <v>7</v>
      </c>
      <c r="G119" t="str">
        <f t="shared" si="22"/>
        <v>07</v>
      </c>
      <c r="H119" t="str">
        <f t="shared" si="13"/>
        <v>20220407</v>
      </c>
    </row>
    <row r="120" spans="2:8" x14ac:dyDescent="0.25">
      <c r="B120" s="29">
        <v>44658</v>
      </c>
      <c r="C120">
        <f t="shared" si="8"/>
        <v>2022</v>
      </c>
      <c r="D120">
        <f t="shared" si="9"/>
        <v>4</v>
      </c>
      <c r="E120" t="str">
        <f t="shared" si="10"/>
        <v>04</v>
      </c>
      <c r="F120">
        <f t="shared" si="11"/>
        <v>7</v>
      </c>
      <c r="G120" t="str">
        <f t="shared" si="22"/>
        <v>07</v>
      </c>
      <c r="H120" t="str">
        <f t="shared" si="13"/>
        <v>20220407</v>
      </c>
    </row>
    <row r="121" spans="2:8" x14ac:dyDescent="0.25">
      <c r="B121" s="29">
        <v>44658</v>
      </c>
      <c r="C121">
        <f t="shared" si="8"/>
        <v>2022</v>
      </c>
      <c r="D121">
        <f t="shared" si="9"/>
        <v>4</v>
      </c>
      <c r="E121" t="str">
        <f t="shared" si="10"/>
        <v>04</v>
      </c>
      <c r="F121">
        <f t="shared" si="11"/>
        <v>7</v>
      </c>
      <c r="G121" t="str">
        <f t="shared" si="22"/>
        <v>07</v>
      </c>
      <c r="H121" t="str">
        <f t="shared" si="13"/>
        <v>20220407</v>
      </c>
    </row>
    <row r="122" spans="2:8" x14ac:dyDescent="0.25">
      <c r="B122" s="29">
        <v>44658</v>
      </c>
      <c r="C122">
        <f t="shared" si="8"/>
        <v>2022</v>
      </c>
      <c r="D122">
        <f t="shared" si="9"/>
        <v>4</v>
      </c>
      <c r="E122" t="str">
        <f t="shared" si="10"/>
        <v>04</v>
      </c>
      <c r="F122">
        <f t="shared" si="11"/>
        <v>7</v>
      </c>
      <c r="G122" t="str">
        <f t="shared" si="22"/>
        <v>07</v>
      </c>
      <c r="H122" t="str">
        <f t="shared" si="13"/>
        <v>20220407</v>
      </c>
    </row>
  </sheetData>
  <protectedRanges>
    <protectedRange sqref="B1" name="Rango2_3"/>
    <protectedRange sqref="B2 B74 B79 B92 B94 B98 B101:B103 B105 B107 B109:B111 B113:B114 B116 B118 B4:B11 B13:B70" name="Rango2_1_2_1"/>
  </protectedRanges>
  <autoFilter ref="B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2022-04-08T15:52:20Z</dcterms:modified>
</cp:coreProperties>
</file>